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M:\05.05 - Contabilidade\Contabilidade\Eugenio\Balanços\2025\03-Março 2025\"/>
    </mc:Choice>
  </mc:AlternateContent>
  <xr:revisionPtr revIDLastSave="0" documentId="13_ncr:1_{C3DC68C2-4AC2-4296-9B40-FD69AECAEA13}" xr6:coauthVersionLast="47" xr6:coauthVersionMax="47" xr10:uidLastSave="{00000000-0000-0000-0000-000000000000}"/>
  <bookViews>
    <workbookView xWindow="-108" yWindow="-108" windowWidth="23256" windowHeight="12576" tabRatio="939" activeTab="4" xr2:uid="{00000000-000D-0000-FFFF-FFFF00000000}"/>
  </bookViews>
  <sheets>
    <sheet name="Balancete Oficial" sheetId="35" r:id="rId1"/>
    <sheet name="DRE Contas" sheetId="37" r:id="rId2"/>
    <sheet name="Mutações" sheetId="13" r:id="rId3"/>
    <sheet name="Fluxo" sheetId="34" r:id="rId4"/>
    <sheet name="DRE Analítico CC" sheetId="24" r:id="rId5"/>
  </sheets>
  <definedNames>
    <definedName name="_xlnm.Print_Area" localSheetId="0">'Balancete Oficial'!$A$1:$P$50</definedName>
    <definedName name="_xlnm.Print_Area" localSheetId="4">'DRE Analítico CC'!$A$1:$J$114</definedName>
    <definedName name="_xlnm.Print_Area" localSheetId="1">'DRE Contas'!$B$1:$F$67</definedName>
    <definedName name="_xlnm.Print_Area" localSheetId="3">Fluxo!$B$1:$F$78</definedName>
    <definedName name="_xlnm.Print_Area" localSheetId="2">Mutações!$A$1:$N$32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34" l="1"/>
  <c r="F70" i="34" s="1"/>
  <c r="D65" i="34"/>
  <c r="F60" i="34"/>
  <c r="D60" i="34"/>
  <c r="F52" i="34"/>
  <c r="D52" i="34"/>
  <c r="F43" i="34"/>
  <c r="F56" i="34" s="1"/>
  <c r="D43" i="34"/>
  <c r="F39" i="34"/>
  <c r="D39" i="34"/>
  <c r="F13" i="34"/>
  <c r="D13" i="34"/>
  <c r="D8" i="34"/>
  <c r="D5" i="34" s="1"/>
  <c r="D30" i="34" s="1"/>
  <c r="F5" i="34"/>
  <c r="F30" i="34" s="1"/>
  <c r="F41" i="34" s="1"/>
  <c r="D56" i="34" l="1"/>
  <c r="D41" i="34"/>
  <c r="D58" i="34" s="1"/>
  <c r="D70" i="34"/>
  <c r="F58" i="34"/>
</calcChain>
</file>

<file path=xl/sharedStrings.xml><?xml version="1.0" encoding="utf-8"?>
<sst xmlns="http://schemas.openxmlformats.org/spreadsheetml/2006/main" count="512" uniqueCount="278">
  <si>
    <t>ATIVO</t>
  </si>
  <si>
    <t>CIRCULANTE</t>
  </si>
  <si>
    <t>NÃO CIRCULANTE</t>
  </si>
  <si>
    <t>REALIZÁVEL A LONGO PRAZO</t>
  </si>
  <si>
    <t>PASSIVO</t>
  </si>
  <si>
    <t>TOTAL DO ATIVO</t>
  </si>
  <si>
    <t>TOTAL DO PASSIVO</t>
  </si>
  <si>
    <t>RECEITAS</t>
  </si>
  <si>
    <t>Taxa de Manutenção</t>
  </si>
  <si>
    <t>Patrocínios</t>
  </si>
  <si>
    <t>Outras</t>
  </si>
  <si>
    <t>Concessionários</t>
  </si>
  <si>
    <t>Serviços Públicos</t>
  </si>
  <si>
    <t>SUPERÁVIT/(DÉFICIT) DO PERÍODO</t>
  </si>
  <si>
    <t>DESPESAS</t>
  </si>
  <si>
    <t>CONSELHO DELIBERATIVO</t>
  </si>
  <si>
    <t>CONSELHO FISCAL</t>
  </si>
  <si>
    <t>JURÍDICO</t>
  </si>
  <si>
    <t>DIRETORIA EXECUTIVA</t>
  </si>
  <si>
    <t>OUVIDORIA</t>
  </si>
  <si>
    <t>SECRETARIA ADMINISTRATIVA</t>
  </si>
  <si>
    <t>Gerência</t>
  </si>
  <si>
    <t>Central de Atendimento</t>
  </si>
  <si>
    <t>Reprografia</t>
  </si>
  <si>
    <t>Portaria Social</t>
  </si>
  <si>
    <t>Transportes</t>
  </si>
  <si>
    <t>Vestiários</t>
  </si>
  <si>
    <t>Segurança e Vigilância</t>
  </si>
  <si>
    <t>Elevadores</t>
  </si>
  <si>
    <t>Fichários</t>
  </si>
  <si>
    <t>RECURSOS HUMANOS</t>
  </si>
  <si>
    <t>Desenvolvimento</t>
  </si>
  <si>
    <t>Administração de Pessoal</t>
  </si>
  <si>
    <t>C.I.P.A.</t>
  </si>
  <si>
    <t>TECNOLOGIA</t>
  </si>
  <si>
    <t>Sistemas</t>
  </si>
  <si>
    <t>Suporte</t>
  </si>
  <si>
    <t>HIGIENE E SAÚDE</t>
  </si>
  <si>
    <t>Centro Médico</t>
  </si>
  <si>
    <t>Fraldário</t>
  </si>
  <si>
    <t>Salva-Vidas</t>
  </si>
  <si>
    <t>FINANCEIRO</t>
  </si>
  <si>
    <t>Cobrança</t>
  </si>
  <si>
    <t>Contas a Pagar</t>
  </si>
  <si>
    <t>Controle de Caixas</t>
  </si>
  <si>
    <t>Central de Recebimento</t>
  </si>
  <si>
    <t>Almoxarifado</t>
  </si>
  <si>
    <t>SUPRIMENTOS</t>
  </si>
  <si>
    <t>MANUTENÇÃO</t>
  </si>
  <si>
    <t>Manutenção e Reformas</t>
  </si>
  <si>
    <t>Oficinas de Manutenção</t>
  </si>
  <si>
    <t>DIVULGAÇÃO, COMUNICAÇÃO E MARKETING</t>
  </si>
  <si>
    <t>ESPORTES</t>
  </si>
  <si>
    <t>Programação e Eventos</t>
  </si>
  <si>
    <t>Competitivo</t>
  </si>
  <si>
    <t>Formação Esportiva</t>
  </si>
  <si>
    <t>CONCESSIONÁRIOS</t>
  </si>
  <si>
    <t>Eventos Culturais</t>
  </si>
  <si>
    <t>Social</t>
  </si>
  <si>
    <t>Eventos Sociais</t>
  </si>
  <si>
    <t>MEIO AMBIENTE</t>
  </si>
  <si>
    <t>TRIBUTÁRIAS</t>
  </si>
  <si>
    <t>SERVIÇOS PÚBLICOS</t>
  </si>
  <si>
    <t>PROVISÕES/OUTRAS</t>
  </si>
  <si>
    <t>TOTAL DAS DESPESAS</t>
  </si>
  <si>
    <t>TOTAL DAS RECEITAS</t>
  </si>
  <si>
    <t>EXERCÍCIO CORRENTE</t>
  </si>
  <si>
    <t>RECEITAS E TAXA S/TÍTULOS</t>
  </si>
  <si>
    <t>Transferência de Propriedade</t>
  </si>
  <si>
    <t>Taxa de Empréstimo</t>
  </si>
  <si>
    <t>Frequência Temporária</t>
  </si>
  <si>
    <t>RECUPERAÇÃO DE CUSTOS</t>
  </si>
  <si>
    <t>Tênis</t>
  </si>
  <si>
    <t>Squash</t>
  </si>
  <si>
    <t>Eventos Esportivos</t>
  </si>
  <si>
    <t>Outras Receitas</t>
  </si>
  <si>
    <t>Taxas de Cursos e Atividades</t>
  </si>
  <si>
    <t>Biblioteca</t>
  </si>
  <si>
    <t>Revistas Paineiras</t>
  </si>
  <si>
    <t>Carteiras Sociais</t>
  </si>
  <si>
    <t>Confecções de Crachás</t>
  </si>
  <si>
    <t>Ingresso de Convidados</t>
  </si>
  <si>
    <t>PATROCÍNIOS</t>
  </si>
  <si>
    <t>RECEITAS FINANCEIRAS</t>
  </si>
  <si>
    <t>Juros e Multas</t>
  </si>
  <si>
    <t>Rendimentos sobre Aplicações Financeiras</t>
  </si>
  <si>
    <t>Patrimoniais</t>
  </si>
  <si>
    <t>Patrimônio</t>
  </si>
  <si>
    <t>Líquido</t>
  </si>
  <si>
    <t xml:space="preserve"> </t>
  </si>
  <si>
    <t>H%</t>
  </si>
  <si>
    <t>V%</t>
  </si>
  <si>
    <t>Coordenação</t>
  </si>
  <si>
    <t>Estacionamento</t>
  </si>
  <si>
    <t>Segurança do Trabalho</t>
  </si>
  <si>
    <t>Orçamento</t>
  </si>
  <si>
    <t>CONTABILIDADE</t>
  </si>
  <si>
    <t>Cultural / Eventos</t>
  </si>
  <si>
    <t>Social / Eventos</t>
  </si>
  <si>
    <t>Cessão de Espaço</t>
  </si>
  <si>
    <t>Perdidos e Achados</t>
  </si>
  <si>
    <t>Superávit/(Déficit) do Exercício Corrente</t>
  </si>
  <si>
    <t>Receitas Financeiras</t>
  </si>
  <si>
    <t>Provisões Diversas</t>
  </si>
  <si>
    <t>Despesas Financeiras</t>
  </si>
  <si>
    <t>Despesas Tributárias</t>
  </si>
  <si>
    <t>Federações/Associações</t>
  </si>
  <si>
    <t>Hospedagens e Passagens</t>
  </si>
  <si>
    <t>Lanches e Refeições</t>
  </si>
  <si>
    <t>Locações</t>
  </si>
  <si>
    <t>Materiais Diversos</t>
  </si>
  <si>
    <t>Outras Despesas</t>
  </si>
  <si>
    <t>Telefones</t>
  </si>
  <si>
    <t>Terceirizados</t>
  </si>
  <si>
    <t>Xerocópias</t>
  </si>
  <si>
    <t>Conservação e Manutenção</t>
  </si>
  <si>
    <t>PATRIMÔNIO LÍQUIDO</t>
  </si>
  <si>
    <t>FINANCEIRAS/BANCÁRIAS</t>
  </si>
  <si>
    <t>Restaurante de Colaboradores</t>
  </si>
  <si>
    <t>Superávit/Déficit do Período</t>
  </si>
  <si>
    <t>( Em Milhares de Reais - R$ )</t>
  </si>
  <si>
    <r>
      <t xml:space="preserve">BALANÇO PATRIMONIAL - </t>
    </r>
    <r>
      <rPr>
        <b/>
        <i/>
        <sz val="13"/>
        <rFont val="Arial"/>
        <family val="2"/>
      </rPr>
      <t>(Em Milhares de Reais - R$)</t>
    </r>
  </si>
  <si>
    <t xml:space="preserve">Correção </t>
  </si>
  <si>
    <t>Monetária</t>
  </si>
  <si>
    <t>Reserva</t>
  </si>
  <si>
    <t>Superávit</t>
  </si>
  <si>
    <t>Ativo</t>
  </si>
  <si>
    <t>de</t>
  </si>
  <si>
    <t>/(Déficit)</t>
  </si>
  <si>
    <t>Imobilizado</t>
  </si>
  <si>
    <t>Transações com Títulos</t>
  </si>
  <si>
    <t>DASP - ASSISTÊNCIA SOCIAL DO PAINEIRAS</t>
  </si>
  <si>
    <t>ASSISTÊNCIA SOCIAL DO PAINEIRAS</t>
  </si>
  <si>
    <r>
      <t xml:space="preserve">DEMONSTRAÇÕES DO RESULTADO POR CENTRO DE CUSTO ANALÍTICO ACUMULADO - </t>
    </r>
    <r>
      <rPr>
        <b/>
        <i/>
        <sz val="14"/>
        <rFont val="Arial"/>
        <family val="2"/>
      </rPr>
      <t>(Em Milhares de Reais)</t>
    </r>
  </si>
  <si>
    <t>DMPL - DEMONSTRAÇÃO DAS MUTAÇÕES DO PATRIMÔNIO LÍQUIDO</t>
  </si>
  <si>
    <t>1) ATIVIDADES OPERAIONAIS</t>
  </si>
  <si>
    <t xml:space="preserve">  Receitas:</t>
  </si>
  <si>
    <t>Recuperação de Despesas</t>
  </si>
  <si>
    <t xml:space="preserve">  Despesas:</t>
  </si>
  <si>
    <t>Pessoal Próprio</t>
  </si>
  <si>
    <t xml:space="preserve">   (=) Superávit/(Déficit) Operacional</t>
  </si>
  <si>
    <t>2) ATIVIDADES DE INVESTIMENTOS</t>
  </si>
  <si>
    <t xml:space="preserve">     Reversões</t>
  </si>
  <si>
    <t xml:space="preserve">     Venda/Baixa de Imobilizado</t>
  </si>
  <si>
    <t xml:space="preserve">     Financiamento Imobiliário</t>
  </si>
  <si>
    <t xml:space="preserve">     Obras/Ativo Fixo</t>
  </si>
  <si>
    <t>3) FUNDO GERADO NO EXERCÍCIO</t>
  </si>
  <si>
    <t>4) VARIAÇÕES NO CIRCULANTE</t>
  </si>
  <si>
    <t xml:space="preserve">   Ativo</t>
  </si>
  <si>
    <t xml:space="preserve">   Passivo</t>
  </si>
  <si>
    <t>5) VARIAÇÃO TOTAL</t>
  </si>
  <si>
    <t>6) AUMENTO/(DIMINUIÇÃO) NO DISPONÍVEL</t>
  </si>
  <si>
    <t xml:space="preserve">   Disponibilidade Inicial</t>
  </si>
  <si>
    <t xml:space="preserve">   Disponibilidade Final</t>
  </si>
  <si>
    <t xml:space="preserve">        (=) Variação no Disponível (Final - Inicial)</t>
  </si>
  <si>
    <r>
      <t>DFC - DEMONSTRAÇÃO DOS FLUXOS DE CAIXA (</t>
    </r>
    <r>
      <rPr>
        <b/>
        <i/>
        <sz val="10"/>
        <rFont val="Arial"/>
        <family val="2"/>
      </rPr>
      <t>Em Milhares de Reais - R$)</t>
    </r>
  </si>
  <si>
    <t xml:space="preserve">          Taxas de Transferências a Receber</t>
  </si>
  <si>
    <t xml:space="preserve">          Taxas Pendentes</t>
  </si>
  <si>
    <t xml:space="preserve">          Provisão para Devedores Duvidosos</t>
  </si>
  <si>
    <t xml:space="preserve">          Adiantamentos</t>
  </si>
  <si>
    <t xml:space="preserve">          Despesas Antecipadas</t>
  </si>
  <si>
    <t xml:space="preserve">          Estoques</t>
  </si>
  <si>
    <t xml:space="preserve">          Créditos Diversos</t>
  </si>
  <si>
    <t xml:space="preserve">          Depósitos Judiciais Cíveis e Fiscais </t>
  </si>
  <si>
    <t xml:space="preserve">          Contas a Pagar</t>
  </si>
  <si>
    <t xml:space="preserve">          Provisões e Depósitos Judiciais Trabalhistas</t>
  </si>
  <si>
    <t xml:space="preserve">          Receitas Antecipadas</t>
  </si>
  <si>
    <t xml:space="preserve">          Obras/Ativo Fixo</t>
  </si>
  <si>
    <t xml:space="preserve">          (=) Resultado Operacional + Resultado Investimentos</t>
  </si>
  <si>
    <t xml:space="preserve">          (=) Acréscimo/(Decréscimo) no Capital de Giro</t>
  </si>
  <si>
    <t xml:space="preserve">          (=) Fundo Gerado no Exercício + Acréscimo/(Decréscimo) no Capital de Giro</t>
  </si>
  <si>
    <t xml:space="preserve">     (=) Superávit/(Déficit) de Investimentos</t>
  </si>
  <si>
    <t>Supervisão</t>
  </si>
  <si>
    <t>Supervisão Geral / Zeladoria</t>
  </si>
  <si>
    <t>PROJETOS INCENTIVADOS</t>
  </si>
  <si>
    <t>Patrimônio Social</t>
  </si>
  <si>
    <t>CAIXA E EQUIVALENTE DE CAIXA</t>
  </si>
  <si>
    <t xml:space="preserve">   ASSOCIADOS</t>
  </si>
  <si>
    <t>Receitas Incentivadas</t>
  </si>
  <si>
    <t>Despesas Incentivadas</t>
  </si>
  <si>
    <t xml:space="preserve">     Taxas Patrimoniais</t>
  </si>
  <si>
    <t xml:space="preserve">     Outras Patrimoniais</t>
  </si>
  <si>
    <t>Taxas Diversas</t>
  </si>
  <si>
    <t>Complemento Orçamentário</t>
  </si>
  <si>
    <t>OUTRAS RECEITAS</t>
  </si>
  <si>
    <t>Acréscimos</t>
  </si>
  <si>
    <t>TAXAS DIVERSAS</t>
  </si>
  <si>
    <t>REALIZÁVEL A CURTO PRAZO</t>
  </si>
  <si>
    <t xml:space="preserve">    Receitas Operacionais</t>
  </si>
  <si>
    <t>Atividades Esportivas</t>
  </si>
  <si>
    <t xml:space="preserve">    Receitas Incentivadas</t>
  </si>
  <si>
    <t xml:space="preserve">    Despesas Fixas  </t>
  </si>
  <si>
    <t>Encargos Sociais / Rescisões</t>
  </si>
  <si>
    <t xml:space="preserve">    Despesas Variáveis</t>
  </si>
  <si>
    <t xml:space="preserve">    Despesas Incentivadas</t>
  </si>
  <si>
    <r>
      <t>DRE - DEMONSTRAÇÃO DE RESULTADOS (</t>
    </r>
    <r>
      <rPr>
        <b/>
        <i/>
        <sz val="10"/>
        <rFont val="Arial"/>
        <family val="2"/>
      </rPr>
      <t>Em Milhares de Reais - R$)</t>
    </r>
  </si>
  <si>
    <t>SUPERÁVIT(DÉFICIT) DO PERÍODO</t>
  </si>
  <si>
    <t>Cessão de Espaços / Outras</t>
  </si>
  <si>
    <t>CULTURAL</t>
  </si>
  <si>
    <t>SOCIAL</t>
  </si>
  <si>
    <t>Compras</t>
  </si>
  <si>
    <t>Atividades Culturais</t>
  </si>
  <si>
    <t>Atividades Sociais</t>
  </si>
  <si>
    <t xml:space="preserve">Outras </t>
  </si>
  <si>
    <t>PLANEJAMENTO E CONTROLE</t>
  </si>
  <si>
    <t>Limpeza</t>
  </si>
  <si>
    <t>Fundo</t>
  </si>
  <si>
    <t xml:space="preserve">     Fundo de Reserva</t>
  </si>
  <si>
    <t xml:space="preserve">          Fundo de Reserva</t>
  </si>
  <si>
    <t>SERVIÇOS GERAIS</t>
  </si>
  <si>
    <t>PLANO DIRETOR</t>
  </si>
  <si>
    <t>Cessão de Armários / Bicicletário</t>
  </si>
  <si>
    <t>Benefícios</t>
  </si>
  <si>
    <t>Materiais Informática/Permanentes</t>
  </si>
  <si>
    <t>Materiais Esportivos</t>
  </si>
  <si>
    <t>Divulgação</t>
  </si>
  <si>
    <t>Provisões/Reversões Diversas</t>
  </si>
  <si>
    <t>Serviços Prestados Terceiros</t>
  </si>
  <si>
    <t>Promoções e Eventos</t>
  </si>
  <si>
    <t>CLUBE PAINEIRAS DO MORUMBY - CNPJ.: 52.400.207/0001-57</t>
  </si>
  <si>
    <t>Lavanderia</t>
  </si>
  <si>
    <t xml:space="preserve"> Provisões para Perdas com Inadimplência</t>
  </si>
  <si>
    <t xml:space="preserve"> Contingências Trabalhistas</t>
  </si>
  <si>
    <t xml:space="preserve"> Outras Contingências/Outras</t>
  </si>
  <si>
    <t>Jardins</t>
  </si>
  <si>
    <t xml:space="preserve">                    </t>
  </si>
  <si>
    <t>Salários, Horas Extras, Estagiários</t>
  </si>
  <si>
    <t>Materiais Consumo/Escritório</t>
  </si>
  <si>
    <t>Materiais Médicos</t>
  </si>
  <si>
    <t>Provisões de Férias / 13.º Salário</t>
  </si>
  <si>
    <t>Saldo em 31.12.2023</t>
  </si>
  <si>
    <t xml:space="preserve">          Manutenção</t>
  </si>
  <si>
    <t xml:space="preserve">          Lei de Incentivo ao Esporte</t>
  </si>
  <si>
    <t>DPO</t>
  </si>
  <si>
    <t>Pagina 01/05</t>
  </si>
  <si>
    <t>Pagina 02/05</t>
  </si>
  <si>
    <t>Pagina 04/05</t>
  </si>
  <si>
    <t>Pagina 03/05</t>
  </si>
  <si>
    <t>Pagina 5/5</t>
  </si>
  <si>
    <t>Periodo</t>
  </si>
  <si>
    <t xml:space="preserve">Movimentações </t>
  </si>
  <si>
    <t>Outras movimentações liquidas</t>
  </si>
  <si>
    <t>31.12.2024</t>
  </si>
  <si>
    <t>Saldo em 31.12.2024</t>
  </si>
  <si>
    <t>Acumulado</t>
  </si>
  <si>
    <t>Saldo em 31.03.2024</t>
  </si>
  <si>
    <t>Saldo em 31.03.2025</t>
  </si>
  <si>
    <t>31.03.2025</t>
  </si>
  <si>
    <t>31.03.2024</t>
  </si>
  <si>
    <t>Gerência / Engenharia / Zeladorias</t>
  </si>
  <si>
    <t>EXERCÍCIOS FINDOS EM 31 DE MARÇO DE 2025 E 2024</t>
  </si>
  <si>
    <r>
      <t xml:space="preserve">Contas Manutenção </t>
    </r>
    <r>
      <rPr>
        <i/>
        <sz val="10"/>
        <rFont val="Arial"/>
        <family val="2"/>
      </rPr>
      <t>(nota 4)</t>
    </r>
  </si>
  <si>
    <r>
      <t xml:space="preserve">Contas Patrimonial-Obras/Ativo Fixo </t>
    </r>
    <r>
      <rPr>
        <i/>
        <sz val="10"/>
        <rFont val="Arial"/>
        <family val="2"/>
      </rPr>
      <t>(nota 4)</t>
    </r>
  </si>
  <si>
    <r>
      <t xml:space="preserve">Contas Fundo de Reserva </t>
    </r>
    <r>
      <rPr>
        <i/>
        <sz val="10"/>
        <rFont val="Arial"/>
        <family val="2"/>
      </rPr>
      <t>(nota 4)</t>
    </r>
  </si>
  <si>
    <r>
      <t xml:space="preserve">Lei de Incentivo ao Esporte </t>
    </r>
    <r>
      <rPr>
        <i/>
        <sz val="10"/>
        <rFont val="Arial"/>
        <family val="2"/>
      </rPr>
      <t>(nota 19)</t>
    </r>
  </si>
  <si>
    <r>
      <t xml:space="preserve"> Mensalidades </t>
    </r>
    <r>
      <rPr>
        <i/>
        <sz val="10"/>
        <rFont val="Arial"/>
        <family val="2"/>
      </rPr>
      <t>(nota 5)</t>
    </r>
  </si>
  <si>
    <r>
      <t xml:space="preserve"> Provisão para Perdas com Inadimplência </t>
    </r>
    <r>
      <rPr>
        <i/>
        <sz val="10"/>
        <rFont val="Arial"/>
        <family val="2"/>
      </rPr>
      <t>(nota 5)</t>
    </r>
  </si>
  <si>
    <r>
      <t xml:space="preserve"> Taxas de Transferência de Títulos a Receber </t>
    </r>
    <r>
      <rPr>
        <i/>
        <sz val="10"/>
        <rFont val="Arial"/>
        <family val="2"/>
      </rPr>
      <t>(nota 5)</t>
    </r>
  </si>
  <si>
    <r>
      <t xml:space="preserve">   CRÉDITOS DIVERSOS </t>
    </r>
    <r>
      <rPr>
        <i/>
        <sz val="10"/>
        <rFont val="Arial"/>
        <family val="2"/>
      </rPr>
      <t>(nota 6)</t>
    </r>
  </si>
  <si>
    <r>
      <t xml:space="preserve">   ADIANTAMENTOS </t>
    </r>
    <r>
      <rPr>
        <i/>
        <sz val="10"/>
        <rFont val="Arial"/>
        <family val="2"/>
      </rPr>
      <t>(nota 7)</t>
    </r>
  </si>
  <si>
    <r>
      <t xml:space="preserve">   ESTOQUES </t>
    </r>
    <r>
      <rPr>
        <i/>
        <sz val="10"/>
        <rFont val="Arial"/>
        <family val="2"/>
      </rPr>
      <t>(nota 8)</t>
    </r>
  </si>
  <si>
    <r>
      <t xml:space="preserve">   DESPESAS ANTECIPADAS </t>
    </r>
    <r>
      <rPr>
        <i/>
        <sz val="10"/>
        <rFont val="Arial"/>
        <family val="2"/>
      </rPr>
      <t>(nota 9)</t>
    </r>
  </si>
  <si>
    <r>
      <t xml:space="preserve">Mensalidades </t>
    </r>
    <r>
      <rPr>
        <i/>
        <sz val="10"/>
        <rFont val="Arial"/>
        <family val="2"/>
      </rPr>
      <t>(nota 5)</t>
    </r>
  </si>
  <si>
    <r>
      <t xml:space="preserve">Taxas de Transferência de Títulos a Receber </t>
    </r>
    <r>
      <rPr>
        <i/>
        <sz val="10"/>
        <rFont val="Arial"/>
        <family val="2"/>
      </rPr>
      <t>(nota 5)</t>
    </r>
  </si>
  <si>
    <r>
      <t xml:space="preserve">Outros Valores a Realizar </t>
    </r>
    <r>
      <rPr>
        <i/>
        <sz val="10"/>
        <rFont val="Arial"/>
        <family val="2"/>
      </rPr>
      <t>(nota 10)</t>
    </r>
  </si>
  <si>
    <r>
      <t xml:space="preserve">IMOBILIZADO </t>
    </r>
    <r>
      <rPr>
        <i/>
        <sz val="10"/>
        <rFont val="Arial"/>
        <family val="2"/>
      </rPr>
      <t>(nota 11)</t>
    </r>
  </si>
  <si>
    <r>
      <t xml:space="preserve">OBRAS EM ANDAMENTO </t>
    </r>
    <r>
      <rPr>
        <i/>
        <sz val="10"/>
        <rFont val="Arial"/>
        <family val="2"/>
      </rPr>
      <t>(nota 12)</t>
    </r>
  </si>
  <si>
    <r>
      <t xml:space="preserve">INTANGÍVEL </t>
    </r>
    <r>
      <rPr>
        <i/>
        <sz val="10"/>
        <rFont val="Arial"/>
        <family val="2"/>
      </rPr>
      <t>(nota 13)</t>
    </r>
  </si>
  <si>
    <r>
      <t xml:space="preserve">Salários e Encargos Sociais </t>
    </r>
    <r>
      <rPr>
        <i/>
        <sz val="10"/>
        <rFont val="Arial"/>
        <family val="2"/>
      </rPr>
      <t>(nota 14)</t>
    </r>
  </si>
  <si>
    <r>
      <t xml:space="preserve">Fornecedores </t>
    </r>
    <r>
      <rPr>
        <i/>
        <sz val="10"/>
        <rFont val="Arial"/>
        <family val="2"/>
      </rPr>
      <t>(nota 15)</t>
    </r>
  </si>
  <si>
    <r>
      <t xml:space="preserve">Obrigações Tributárias </t>
    </r>
    <r>
      <rPr>
        <i/>
        <sz val="10"/>
        <rFont val="Arial"/>
        <family val="2"/>
      </rPr>
      <t>(nota 16)</t>
    </r>
  </si>
  <si>
    <r>
      <t xml:space="preserve">Outras Contas a Pagar </t>
    </r>
    <r>
      <rPr>
        <i/>
        <sz val="10"/>
        <rFont val="Arial"/>
        <family val="2"/>
      </rPr>
      <t>(nota 17)</t>
    </r>
  </si>
  <si>
    <r>
      <t xml:space="preserve">Receitas Antecipadas </t>
    </r>
    <r>
      <rPr>
        <i/>
        <sz val="10"/>
        <rFont val="Arial"/>
        <family val="2"/>
      </rPr>
      <t>(nota 18)</t>
    </r>
  </si>
  <si>
    <r>
      <t xml:space="preserve">Provisão para Contingências Trabalhistas </t>
    </r>
    <r>
      <rPr>
        <i/>
        <sz val="10"/>
        <rFont val="Arial"/>
        <family val="2"/>
      </rPr>
      <t>(nota 20)</t>
    </r>
  </si>
  <si>
    <r>
      <t xml:space="preserve">Depósitos Judiciais Trabalhistas </t>
    </r>
    <r>
      <rPr>
        <i/>
        <sz val="10"/>
        <rFont val="Arial"/>
        <family val="2"/>
      </rPr>
      <t>(nota 20)</t>
    </r>
  </si>
  <si>
    <r>
      <t xml:space="preserve">Provisão para Outras Contingências </t>
    </r>
    <r>
      <rPr>
        <i/>
        <sz val="10"/>
        <rFont val="Arial"/>
        <family val="2"/>
      </rPr>
      <t>(nota 20)</t>
    </r>
  </si>
  <si>
    <r>
      <t xml:space="preserve">Receitas de Exercícios Futuros </t>
    </r>
    <r>
      <rPr>
        <i/>
        <sz val="10"/>
        <rFont val="Arial"/>
        <family val="2"/>
      </rPr>
      <t>(nota 21)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</si>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</sst>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]* #,##0.00_);_([$€]* \(#,##0.00\);_([$€]* &quot;-&quot;??_);_(@_)"/>
    <numFmt numFmtId="168" formatCode="d\.mm\.yyyy"/>
    <numFmt numFmtId="169" formatCode="#,##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3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1"/>
      <color rgb="FF00B050"/>
      <name val="Arial"/>
      <family val="2"/>
    </font>
    <font>
      <sz val="14"/>
      <color rgb="FF00B0F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sz val="13"/>
      <color rgb="FFFF0000"/>
      <name val="Arial"/>
      <family val="2"/>
    </font>
    <font>
      <b/>
      <sz val="12"/>
      <color rgb="FFFF0000"/>
      <name val="Arial"/>
      <family val="2"/>
    </font>
    <font>
      <b/>
      <u val="singleAccounting"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uble">
        <color indexed="64"/>
      </top>
      <bottom style="dotted">
        <color auto="1"/>
      </bottom>
      <diagonal/>
    </border>
  </borders>
  <cellStyleXfs count="14">
    <xf numFmtId="0" fontId="0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5">
    <xf numFmtId="0" fontId="0" fillId="0" borderId="0" xfId="0"/>
    <xf numFmtId="0" fontId="0" fillId="0" borderId="0" xfId="0" applyAlignment="1">
      <alignment vertical="center"/>
    </xf>
    <xf numFmtId="164" fontId="11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left"/>
    </xf>
    <xf numFmtId="166" fontId="12" fillId="0" borderId="0" xfId="4" applyNumberFormat="1" applyFont="1" applyBorder="1"/>
    <xf numFmtId="166" fontId="12" fillId="0" borderId="0" xfId="4" applyNumberFormat="1" applyFont="1" applyFill="1" applyBorder="1"/>
    <xf numFmtId="165" fontId="13" fillId="0" borderId="0" xfId="0" applyNumberFormat="1" applyFont="1"/>
    <xf numFmtId="165" fontId="12" fillId="0" borderId="0" xfId="0" applyNumberFormat="1" applyFont="1"/>
    <xf numFmtId="166" fontId="12" fillId="0" borderId="0" xfId="4" applyNumberFormat="1" applyFont="1" applyBorder="1" applyAlignment="1">
      <alignment horizontal="right"/>
    </xf>
    <xf numFmtId="166" fontId="12" fillId="0" borderId="0" xfId="0" applyNumberFormat="1" applyFont="1"/>
    <xf numFmtId="165" fontId="14" fillId="0" borderId="0" xfId="0" applyNumberFormat="1" applyFont="1" applyAlignment="1">
      <alignment horizontal="left" indent="1"/>
    </xf>
    <xf numFmtId="166" fontId="14" fillId="0" borderId="0" xfId="4" applyNumberFormat="1" applyFont="1" applyBorder="1"/>
    <xf numFmtId="166" fontId="14" fillId="0" borderId="0" xfId="0" applyNumberFormat="1" applyFont="1"/>
    <xf numFmtId="165" fontId="14" fillId="0" borderId="0" xfId="0" applyNumberFormat="1" applyFont="1"/>
    <xf numFmtId="166" fontId="14" fillId="0" borderId="0" xfId="4" applyNumberFormat="1" applyFont="1" applyFill="1" applyBorder="1"/>
    <xf numFmtId="166" fontId="14" fillId="0" borderId="0" xfId="4" applyNumberFormat="1" applyFont="1" applyBorder="1" applyAlignment="1">
      <alignment horizontal="right"/>
    </xf>
    <xf numFmtId="165" fontId="12" fillId="0" borderId="0" xfId="0" applyNumberFormat="1" applyFont="1" applyAlignment="1">
      <alignment horizontal="left" indent="1"/>
    </xf>
    <xf numFmtId="165" fontId="14" fillId="0" borderId="0" xfId="0" applyNumberFormat="1" applyFont="1" applyAlignment="1">
      <alignment horizontal="left" indent="2"/>
    </xf>
    <xf numFmtId="165" fontId="14" fillId="0" borderId="0" xfId="0" applyNumberFormat="1" applyFont="1" applyAlignment="1">
      <alignment horizontal="left" indent="3"/>
    </xf>
    <xf numFmtId="164" fontId="0" fillId="0" borderId="0" xfId="0" applyNumberFormat="1"/>
    <xf numFmtId="164" fontId="15" fillId="0" borderId="0" xfId="0" applyNumberFormat="1" applyFont="1" applyAlignment="1">
      <alignment horizontal="left"/>
    </xf>
    <xf numFmtId="166" fontId="14" fillId="0" borderId="0" xfId="4" applyNumberFormat="1" applyFont="1"/>
    <xf numFmtId="164" fontId="16" fillId="0" borderId="0" xfId="0" applyNumberFormat="1" applyFont="1"/>
    <xf numFmtId="164" fontId="12" fillId="0" borderId="6" xfId="4" applyNumberFormat="1" applyFont="1" applyBorder="1" applyAlignment="1">
      <alignment horizontal="right"/>
    </xf>
    <xf numFmtId="164" fontId="14" fillId="0" borderId="6" xfId="4" applyNumberFormat="1" applyFont="1" applyBorder="1" applyAlignment="1">
      <alignment horizontal="right"/>
    </xf>
    <xf numFmtId="164" fontId="0" fillId="0" borderId="6" xfId="0" applyNumberFormat="1" applyBorder="1"/>
    <xf numFmtId="164" fontId="12" fillId="0" borderId="6" xfId="4" applyNumberFormat="1" applyFont="1" applyBorder="1"/>
    <xf numFmtId="164" fontId="14" fillId="0" borderId="6" xfId="4" applyNumberFormat="1" applyFont="1" applyBorder="1"/>
    <xf numFmtId="165" fontId="13" fillId="0" borderId="3" xfId="0" applyNumberFormat="1" applyFont="1" applyBorder="1"/>
    <xf numFmtId="164" fontId="0" fillId="0" borderId="3" xfId="0" applyNumberFormat="1" applyBorder="1"/>
    <xf numFmtId="164" fontId="14" fillId="0" borderId="8" xfId="4" applyNumberFormat="1" applyFont="1" applyBorder="1"/>
    <xf numFmtId="165" fontId="12" fillId="0" borderId="0" xfId="0" quotePrefix="1" applyNumberFormat="1" applyFont="1" applyAlignment="1">
      <alignment horizontal="left" indent="1"/>
    </xf>
    <xf numFmtId="165" fontId="14" fillId="0" borderId="0" xfId="0" quotePrefix="1" applyNumberFormat="1" applyFont="1" applyAlignment="1">
      <alignment horizontal="left" indent="2"/>
    </xf>
    <xf numFmtId="165" fontId="14" fillId="0" borderId="0" xfId="0" quotePrefix="1" applyNumberFormat="1" applyFont="1" applyAlignment="1">
      <alignment horizontal="left" indent="1"/>
    </xf>
    <xf numFmtId="0" fontId="17" fillId="0" borderId="0" xfId="0" applyFont="1"/>
    <xf numFmtId="0" fontId="18" fillId="0" borderId="5" xfId="0" applyFont="1" applyBorder="1"/>
    <xf numFmtId="165" fontId="10" fillId="0" borderId="0" xfId="4" applyFont="1" applyBorder="1" applyAlignment="1">
      <alignment horizontal="center"/>
    </xf>
    <xf numFmtId="0" fontId="18" fillId="0" borderId="0" xfId="0" applyFont="1"/>
    <xf numFmtId="166" fontId="10" fillId="0" borderId="0" xfId="4" applyNumberFormat="1" applyFont="1" applyBorder="1" applyAlignment="1">
      <alignment horizontal="center"/>
    </xf>
    <xf numFmtId="0" fontId="17" fillId="0" borderId="6" xfId="0" applyFont="1" applyBorder="1"/>
    <xf numFmtId="165" fontId="10" fillId="0" borderId="0" xfId="4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5" xfId="0" applyFont="1" applyBorder="1" applyAlignment="1">
      <alignment horizontal="left" indent="1"/>
    </xf>
    <xf numFmtId="165" fontId="18" fillId="0" borderId="0" xfId="4" applyFont="1" applyBorder="1"/>
    <xf numFmtId="0" fontId="12" fillId="0" borderId="0" xfId="0" applyFont="1" applyAlignment="1">
      <alignment horizontal="left"/>
    </xf>
    <xf numFmtId="166" fontId="18" fillId="0" borderId="0" xfId="4" applyNumberFormat="1" applyFont="1" applyBorder="1"/>
    <xf numFmtId="0" fontId="10" fillId="0" borderId="5" xfId="0" applyFont="1" applyBorder="1" applyAlignment="1">
      <alignment horizontal="left" indent="1"/>
    </xf>
    <xf numFmtId="166" fontId="10" fillId="0" borderId="9" xfId="4" applyNumberFormat="1" applyFont="1" applyBorder="1"/>
    <xf numFmtId="165" fontId="10" fillId="0" borderId="0" xfId="4" applyFont="1" applyBorder="1"/>
    <xf numFmtId="0" fontId="10" fillId="0" borderId="0" xfId="0" applyFont="1"/>
    <xf numFmtId="0" fontId="18" fillId="0" borderId="5" xfId="0" applyFont="1" applyBorder="1" applyAlignment="1">
      <alignment horizontal="left" indent="1"/>
    </xf>
    <xf numFmtId="0" fontId="18" fillId="0" borderId="0" xfId="0" quotePrefix="1" applyFont="1" applyAlignment="1">
      <alignment horizontal="left" indent="1"/>
    </xf>
    <xf numFmtId="0" fontId="10" fillId="0" borderId="5" xfId="0" quotePrefix="1" applyFont="1" applyBorder="1" applyAlignment="1">
      <alignment horizontal="left" indent="2"/>
    </xf>
    <xf numFmtId="0" fontId="18" fillId="0" borderId="5" xfId="0" applyFont="1" applyBorder="1" applyAlignment="1">
      <alignment horizontal="left" indent="3"/>
    </xf>
    <xf numFmtId="0" fontId="10" fillId="0" borderId="5" xfId="0" applyFont="1" applyBorder="1" applyAlignment="1">
      <alignment horizontal="left" indent="2"/>
    </xf>
    <xf numFmtId="166" fontId="19" fillId="0" borderId="0" xfId="4" applyNumberFormat="1" applyFont="1" applyBorder="1"/>
    <xf numFmtId="0" fontId="18" fillId="0" borderId="5" xfId="0" quotePrefix="1" applyFont="1" applyBorder="1" applyAlignment="1">
      <alignment horizontal="left" indent="3"/>
    </xf>
    <xf numFmtId="166" fontId="10" fillId="0" borderId="0" xfId="4" applyNumberFormat="1" applyFont="1" applyBorder="1"/>
    <xf numFmtId="166" fontId="17" fillId="0" borderId="0" xfId="4" applyNumberFormat="1" applyFont="1" applyBorder="1"/>
    <xf numFmtId="165" fontId="17" fillId="0" borderId="0" xfId="4" applyFont="1" applyBorder="1"/>
    <xf numFmtId="164" fontId="17" fillId="0" borderId="0" xfId="4" applyNumberFormat="1" applyFont="1" applyBorder="1"/>
    <xf numFmtId="0" fontId="10" fillId="0" borderId="5" xfId="0" applyFont="1" applyBorder="1" applyAlignment="1">
      <alignment horizontal="center"/>
    </xf>
    <xf numFmtId="166" fontId="10" fillId="0" borderId="10" xfId="4" applyNumberFormat="1" applyFont="1" applyBorder="1"/>
    <xf numFmtId="0" fontId="1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165" fontId="20" fillId="0" borderId="0" xfId="4" applyFont="1" applyBorder="1"/>
    <xf numFmtId="164" fontId="20" fillId="0" borderId="0" xfId="4" applyNumberFormat="1" applyFont="1" applyBorder="1"/>
    <xf numFmtId="0" fontId="20" fillId="0" borderId="5" xfId="0" applyFont="1" applyBorder="1" applyAlignment="1">
      <alignment horizontal="centerContinuous"/>
    </xf>
    <xf numFmtId="165" fontId="17" fillId="0" borderId="0" xfId="4" applyFont="1" applyBorder="1" applyAlignment="1">
      <alignment horizontal="centerContinuous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left" indent="3"/>
    </xf>
    <xf numFmtId="166" fontId="21" fillId="0" borderId="0" xfId="0" applyNumberFormat="1" applyFont="1" applyAlignment="1">
      <alignment horizontal="left"/>
    </xf>
    <xf numFmtId="0" fontId="21" fillId="0" borderId="0" xfId="0" applyFont="1" applyAlignment="1">
      <alignment horizontal="centerContinuous"/>
    </xf>
    <xf numFmtId="0" fontId="20" fillId="0" borderId="7" xfId="0" applyFont="1" applyBorder="1" applyAlignment="1">
      <alignment horizontal="center"/>
    </xf>
    <xf numFmtId="165" fontId="17" fillId="0" borderId="3" xfId="4" applyFont="1" applyBorder="1"/>
    <xf numFmtId="166" fontId="17" fillId="0" borderId="3" xfId="4" applyNumberFormat="1" applyFont="1" applyBorder="1"/>
    <xf numFmtId="165" fontId="20" fillId="0" borderId="3" xfId="4" applyFont="1" applyBorder="1"/>
    <xf numFmtId="0" fontId="17" fillId="0" borderId="8" xfId="0" applyFont="1" applyBorder="1"/>
    <xf numFmtId="168" fontId="10" fillId="0" borderId="11" xfId="4" applyNumberFormat="1" applyFont="1" applyBorder="1" applyAlignment="1">
      <alignment horizontal="center" vertical="center"/>
    </xf>
    <xf numFmtId="164" fontId="10" fillId="0" borderId="6" xfId="4" applyNumberFormat="1" applyFont="1" applyBorder="1" applyAlignment="1">
      <alignment horizontal="center"/>
    </xf>
    <xf numFmtId="164" fontId="18" fillId="0" borderId="0" xfId="4" applyNumberFormat="1" applyFont="1" applyBorder="1"/>
    <xf numFmtId="0" fontId="8" fillId="0" borderId="0" xfId="2"/>
    <xf numFmtId="0" fontId="8" fillId="0" borderId="0" xfId="2" applyAlignment="1">
      <alignment vertical="center"/>
    </xf>
    <xf numFmtId="165" fontId="14" fillId="0" borderId="0" xfId="2" quotePrefix="1" applyNumberFormat="1" applyFont="1" applyAlignment="1">
      <alignment horizontal="left" indent="2"/>
    </xf>
    <xf numFmtId="166" fontId="10" fillId="0" borderId="0" xfId="4" applyNumberFormat="1" applyFont="1" applyFill="1" applyBorder="1"/>
    <xf numFmtId="0" fontId="8" fillId="0" borderId="5" xfId="2" applyBorder="1"/>
    <xf numFmtId="0" fontId="23" fillId="0" borderId="0" xfId="2" applyFont="1" applyAlignment="1">
      <alignment horizontal="center"/>
    </xf>
    <xf numFmtId="0" fontId="23" fillId="0" borderId="6" xfId="2" applyFont="1" applyBorder="1" applyAlignment="1">
      <alignment horizontal="right"/>
    </xf>
    <xf numFmtId="0" fontId="24" fillId="0" borderId="5" xfId="2" quotePrefix="1" applyFont="1" applyBorder="1" applyAlignment="1">
      <alignment horizontal="left" vertical="center" indent="1"/>
    </xf>
    <xf numFmtId="164" fontId="25" fillId="0" borderId="0" xfId="2" applyNumberFormat="1" applyFont="1" applyAlignment="1">
      <alignment vertical="center"/>
    </xf>
    <xf numFmtId="164" fontId="26" fillId="0" borderId="0" xfId="2" applyNumberFormat="1" applyFont="1" applyAlignment="1">
      <alignment vertical="center"/>
    </xf>
    <xf numFmtId="164" fontId="23" fillId="0" borderId="6" xfId="2" applyNumberFormat="1" applyFont="1" applyBorder="1" applyAlignment="1">
      <alignment vertical="center"/>
    </xf>
    <xf numFmtId="0" fontId="22" fillId="0" borderId="5" xfId="2" applyFont="1" applyBorder="1" applyAlignment="1">
      <alignment horizontal="left" vertical="center" indent="2"/>
    </xf>
    <xf numFmtId="0" fontId="22" fillId="0" borderId="5" xfId="2" quotePrefix="1" applyFont="1" applyBorder="1" applyAlignment="1">
      <alignment horizontal="left" vertical="center" indent="2"/>
    </xf>
    <xf numFmtId="0" fontId="23" fillId="0" borderId="5" xfId="2" applyFont="1" applyBorder="1"/>
    <xf numFmtId="164" fontId="23" fillId="0" borderId="0" xfId="2" applyNumberFormat="1" applyFont="1"/>
    <xf numFmtId="165" fontId="8" fillId="0" borderId="0" xfId="2" applyNumberFormat="1"/>
    <xf numFmtId="165" fontId="23" fillId="0" borderId="0" xfId="2" applyNumberFormat="1" applyFont="1"/>
    <xf numFmtId="165" fontId="23" fillId="0" borderId="6" xfId="2" applyNumberFormat="1" applyFont="1" applyBorder="1"/>
    <xf numFmtId="0" fontId="8" fillId="0" borderId="7" xfId="2" applyBorder="1"/>
    <xf numFmtId="164" fontId="8" fillId="0" borderId="3" xfId="2" applyNumberFormat="1" applyBorder="1"/>
    <xf numFmtId="165" fontId="8" fillId="0" borderId="3" xfId="2" applyNumberFormat="1" applyBorder="1"/>
    <xf numFmtId="165" fontId="8" fillId="0" borderId="8" xfId="2" applyNumberFormat="1" applyBorder="1"/>
    <xf numFmtId="164" fontId="8" fillId="0" borderId="0" xfId="2" applyNumberFormat="1"/>
    <xf numFmtId="166" fontId="10" fillId="0" borderId="9" xfId="4" applyNumberFormat="1" applyFont="1" applyFill="1" applyBorder="1"/>
    <xf numFmtId="166" fontId="20" fillId="0" borderId="0" xfId="4" applyNumberFormat="1" applyFont="1" applyBorder="1"/>
    <xf numFmtId="1" fontId="17" fillId="0" borderId="15" xfId="4" applyNumberFormat="1" applyFont="1" applyBorder="1"/>
    <xf numFmtId="3" fontId="14" fillId="0" borderId="0" xfId="4" applyNumberFormat="1" applyFont="1" applyBorder="1" applyAlignment="1">
      <alignment horizontal="right"/>
    </xf>
    <xf numFmtId="3" fontId="12" fillId="0" borderId="0" xfId="4" applyNumberFormat="1" applyFont="1" applyBorder="1" applyAlignment="1">
      <alignment horizontal="right"/>
    </xf>
    <xf numFmtId="3" fontId="17" fillId="0" borderId="15" xfId="4" applyNumberFormat="1" applyFont="1" applyBorder="1"/>
    <xf numFmtId="169" fontId="23" fillId="0" borderId="0" xfId="4" applyNumberFormat="1" applyFont="1" applyBorder="1" applyAlignment="1">
      <alignment horizontal="center" vertical="center"/>
    </xf>
    <xf numFmtId="169" fontId="23" fillId="0" borderId="16" xfId="4" applyNumberFormat="1" applyFont="1" applyBorder="1" applyAlignment="1">
      <alignment horizontal="center" vertical="center"/>
    </xf>
    <xf numFmtId="169" fontId="23" fillId="0" borderId="0" xfId="4" applyNumberFormat="1" applyFont="1" applyBorder="1" applyAlignment="1">
      <alignment horizontal="center"/>
    </xf>
    <xf numFmtId="169" fontId="8" fillId="0" borderId="0" xfId="4" applyNumberFormat="1" applyFont="1" applyBorder="1"/>
    <xf numFmtId="169" fontId="23" fillId="0" borderId="0" xfId="4" applyNumberFormat="1" applyFont="1" applyBorder="1"/>
    <xf numFmtId="169" fontId="31" fillId="0" borderId="0" xfId="4" applyNumberFormat="1" applyFont="1" applyBorder="1"/>
    <xf numFmtId="4" fontId="31" fillId="0" borderId="0" xfId="4" applyNumberFormat="1" applyFont="1" applyBorder="1"/>
    <xf numFmtId="4" fontId="8" fillId="0" borderId="0" xfId="4" applyNumberFormat="1" applyFont="1" applyBorder="1"/>
    <xf numFmtId="4" fontId="23" fillId="0" borderId="0" xfId="4" applyNumberFormat="1" applyFont="1" applyBorder="1"/>
    <xf numFmtId="169" fontId="23" fillId="0" borderId="10" xfId="4" applyNumberFormat="1" applyFont="1" applyBorder="1"/>
    <xf numFmtId="4" fontId="23" fillId="0" borderId="10" xfId="4" applyNumberFormat="1" applyFont="1" applyBorder="1"/>
    <xf numFmtId="4" fontId="23" fillId="0" borderId="0" xfId="4" applyNumberFormat="1" applyFont="1" applyBorder="1" applyAlignment="1">
      <alignment horizontal="center"/>
    </xf>
    <xf numFmtId="4" fontId="23" fillId="0" borderId="0" xfId="4" applyNumberFormat="1" applyFont="1" applyBorder="1" applyAlignment="1">
      <alignment horizontal="center" vertical="center"/>
    </xf>
    <xf numFmtId="4" fontId="23" fillId="0" borderId="17" xfId="4" applyNumberFormat="1" applyFont="1" applyBorder="1" applyAlignment="1">
      <alignment horizontal="center" vertical="center"/>
    </xf>
    <xf numFmtId="4" fontId="23" fillId="0" borderId="3" xfId="4" applyNumberFormat="1" applyFont="1" applyBorder="1"/>
    <xf numFmtId="169" fontId="8" fillId="0" borderId="0" xfId="0" applyNumberFormat="1" applyFont="1"/>
    <xf numFmtId="169" fontId="23" fillId="0" borderId="3" xfId="4" applyNumberFormat="1" applyFont="1" applyBorder="1"/>
    <xf numFmtId="4" fontId="23" fillId="0" borderId="9" xfId="4" applyNumberFormat="1" applyFont="1" applyBorder="1"/>
    <xf numFmtId="169" fontId="23" fillId="0" borderId="9" xfId="4" applyNumberFormat="1" applyFont="1" applyBorder="1"/>
    <xf numFmtId="169" fontId="23" fillId="0" borderId="0" xfId="4" applyNumberFormat="1" applyFont="1" applyBorder="1" applyAlignment="1">
      <alignment horizontal="centerContinuous"/>
    </xf>
    <xf numFmtId="169" fontId="8" fillId="0" borderId="3" xfId="4" applyNumberFormat="1" applyFont="1" applyBorder="1"/>
    <xf numFmtId="4" fontId="23" fillId="0" borderId="0" xfId="4" applyNumberFormat="1" applyFont="1" applyBorder="1" applyAlignment="1">
      <alignment horizontal="centerContinuous"/>
    </xf>
    <xf numFmtId="4" fontId="8" fillId="0" borderId="3" xfId="4" applyNumberFormat="1" applyFont="1" applyBorder="1"/>
    <xf numFmtId="169" fontId="32" fillId="0" borderId="0" xfId="0" applyNumberFormat="1" applyFont="1" applyAlignment="1">
      <alignment horizontal="centerContinuous"/>
    </xf>
    <xf numFmtId="164" fontId="23" fillId="0" borderId="0" xfId="4" applyNumberFormat="1" applyFont="1" applyBorder="1"/>
    <xf numFmtId="1" fontId="17" fillId="0" borderId="0" xfId="4" applyNumberFormat="1" applyFont="1" applyBorder="1"/>
    <xf numFmtId="3" fontId="17" fillId="0" borderId="0" xfId="4" applyNumberFormat="1" applyFont="1" applyBorder="1"/>
    <xf numFmtId="166" fontId="35" fillId="0" borderId="0" xfId="4" applyNumberFormat="1" applyFont="1" applyBorder="1"/>
    <xf numFmtId="165" fontId="35" fillId="0" borderId="0" xfId="4" applyFont="1" applyBorder="1"/>
    <xf numFmtId="165" fontId="35" fillId="0" borderId="3" xfId="4" applyFont="1" applyBorder="1"/>
    <xf numFmtId="1" fontId="35" fillId="0" borderId="0" xfId="4" applyNumberFormat="1" applyFont="1" applyBorder="1"/>
    <xf numFmtId="165" fontId="35" fillId="0" borderId="0" xfId="4" applyFont="1" applyFill="1" applyBorder="1"/>
    <xf numFmtId="1" fontId="35" fillId="0" borderId="3" xfId="4" applyNumberFormat="1" applyFont="1" applyBorder="1"/>
    <xf numFmtId="165" fontId="35" fillId="0" borderId="3" xfId="4" applyFont="1" applyFill="1" applyBorder="1"/>
    <xf numFmtId="165" fontId="35" fillId="0" borderId="0" xfId="4" applyFont="1"/>
    <xf numFmtId="165" fontId="35" fillId="0" borderId="0" xfId="4" applyFont="1" applyFill="1"/>
    <xf numFmtId="166" fontId="35" fillId="0" borderId="0" xfId="4" applyNumberFormat="1" applyFont="1"/>
    <xf numFmtId="166" fontId="35" fillId="0" borderId="3" xfId="4" applyNumberFormat="1" applyFont="1" applyBorder="1"/>
    <xf numFmtId="0" fontId="9" fillId="0" borderId="3" xfId="4" applyNumberFormat="1" applyFont="1" applyBorder="1" applyAlignment="1">
      <alignment horizontal="center"/>
    </xf>
    <xf numFmtId="0" fontId="9" fillId="0" borderId="0" xfId="4" applyNumberFormat="1" applyFont="1" applyBorder="1" applyAlignment="1">
      <alignment horizontal="center"/>
    </xf>
    <xf numFmtId="0" fontId="23" fillId="0" borderId="5" xfId="2" quotePrefix="1" applyFont="1" applyBorder="1" applyAlignment="1">
      <alignment horizontal="left" indent="1"/>
    </xf>
    <xf numFmtId="0" fontId="8" fillId="0" borderId="5" xfId="2" applyBorder="1" applyAlignment="1">
      <alignment horizontal="left" indent="4"/>
    </xf>
    <xf numFmtId="0" fontId="8" fillId="0" borderId="5" xfId="2" quotePrefix="1" applyBorder="1" applyAlignment="1">
      <alignment horizontal="left" indent="4"/>
    </xf>
    <xf numFmtId="0" fontId="23" fillId="0" borderId="5" xfId="2" quotePrefix="1" applyFont="1" applyBorder="1" applyAlignment="1">
      <alignment horizontal="left" indent="2"/>
    </xf>
    <xf numFmtId="0" fontId="8" fillId="0" borderId="5" xfId="2" applyBorder="1" applyAlignment="1">
      <alignment horizontal="left" indent="3"/>
    </xf>
    <xf numFmtId="0" fontId="8" fillId="0" borderId="5" xfId="2" applyBorder="1" applyAlignment="1">
      <alignment horizontal="left" indent="2"/>
    </xf>
    <xf numFmtId="0" fontId="23" fillId="0" borderId="5" xfId="2" applyFont="1" applyBorder="1" applyAlignment="1">
      <alignment horizontal="left"/>
    </xf>
    <xf numFmtId="0" fontId="8" fillId="0" borderId="7" xfId="2" applyBorder="1" applyAlignment="1">
      <alignment horizontal="left" indent="2"/>
    </xf>
    <xf numFmtId="0" fontId="23" fillId="0" borderId="0" xfId="2" quotePrefix="1" applyFont="1" applyAlignment="1">
      <alignment horizontal="left" indent="1"/>
    </xf>
    <xf numFmtId="0" fontId="23" fillId="0" borderId="0" xfId="2" quotePrefix="1" applyFont="1" applyAlignment="1">
      <alignment horizontal="left" vertical="center" indent="2"/>
    </xf>
    <xf numFmtId="164" fontId="23" fillId="0" borderId="13" xfId="2" applyNumberFormat="1" applyFont="1" applyBorder="1"/>
    <xf numFmtId="0" fontId="8" fillId="0" borderId="0" xfId="2" applyAlignment="1">
      <alignment horizontal="left" indent="4"/>
    </xf>
    <xf numFmtId="164" fontId="8" fillId="0" borderId="6" xfId="4" applyNumberFormat="1" applyFont="1" applyBorder="1"/>
    <xf numFmtId="0" fontId="8" fillId="0" borderId="0" xfId="2" quotePrefix="1" applyAlignment="1">
      <alignment horizontal="left" indent="4"/>
    </xf>
    <xf numFmtId="0" fontId="23" fillId="0" borderId="0" xfId="2" quotePrefix="1" applyFont="1" applyAlignment="1">
      <alignment horizontal="left" indent="2"/>
    </xf>
    <xf numFmtId="0" fontId="8" fillId="0" borderId="0" xfId="2" applyAlignment="1">
      <alignment horizontal="left" indent="3"/>
    </xf>
    <xf numFmtId="0" fontId="8" fillId="0" borderId="0" xfId="2" applyAlignment="1">
      <alignment horizontal="left" indent="2"/>
    </xf>
    <xf numFmtId="0" fontId="8" fillId="0" borderId="0" xfId="2" quotePrefix="1" applyAlignment="1">
      <alignment horizontal="left" indent="2"/>
    </xf>
    <xf numFmtId="164" fontId="23" fillId="0" borderId="6" xfId="4" applyNumberFormat="1" applyFont="1" applyFill="1" applyBorder="1"/>
    <xf numFmtId="0" fontId="23" fillId="0" borderId="0" xfId="2" applyFont="1" applyAlignment="1">
      <alignment horizontal="left"/>
    </xf>
    <xf numFmtId="0" fontId="8" fillId="0" borderId="3" xfId="2" applyBorder="1" applyAlignment="1">
      <alignment horizontal="left" indent="2"/>
    </xf>
    <xf numFmtId="166" fontId="38" fillId="0" borderId="0" xfId="4" applyNumberFormat="1" applyFont="1" applyBorder="1"/>
    <xf numFmtId="164" fontId="38" fillId="0" borderId="0" xfId="4" applyNumberFormat="1" applyFont="1" applyBorder="1"/>
    <xf numFmtId="169" fontId="30" fillId="0" borderId="0" xfId="4" applyNumberFormat="1" applyFont="1" applyBorder="1"/>
    <xf numFmtId="165" fontId="38" fillId="0" borderId="0" xfId="4" applyFont="1" applyBorder="1"/>
    <xf numFmtId="164" fontId="8" fillId="0" borderId="0" xfId="4" applyNumberFormat="1" applyFont="1" applyBorder="1"/>
    <xf numFmtId="164" fontId="24" fillId="0" borderId="0" xfId="2" applyNumberFormat="1" applyFont="1" applyAlignment="1">
      <alignment vertical="center"/>
    </xf>
    <xf numFmtId="0" fontId="12" fillId="0" borderId="24" xfId="2" applyFont="1" applyBorder="1" applyAlignment="1">
      <alignment horizontal="center"/>
    </xf>
    <xf numFmtId="164" fontId="8" fillId="0" borderId="1" xfId="2" applyNumberFormat="1" applyBorder="1"/>
    <xf numFmtId="164" fontId="8" fillId="0" borderId="2" xfId="2" applyNumberFormat="1" applyBorder="1"/>
    <xf numFmtId="164" fontId="23" fillId="0" borderId="9" xfId="2" applyNumberFormat="1" applyFont="1" applyBorder="1"/>
    <xf numFmtId="164" fontId="23" fillId="0" borderId="0" xfId="4" applyNumberFormat="1" applyFont="1" applyFill="1" applyBorder="1"/>
    <xf numFmtId="164" fontId="23" fillId="0" borderId="0" xfId="2" applyNumberFormat="1" applyFont="1" applyAlignment="1">
      <alignment horizontal="center"/>
    </xf>
    <xf numFmtId="0" fontId="8" fillId="0" borderId="0" xfId="2" applyAlignment="1">
      <alignment horizontal="center"/>
    </xf>
    <xf numFmtId="164" fontId="23" fillId="0" borderId="26" xfId="4" applyNumberFormat="1" applyFont="1" applyBorder="1"/>
    <xf numFmtId="164" fontId="23" fillId="0" borderId="27" xfId="4" applyNumberFormat="1" applyFont="1" applyBorder="1"/>
    <xf numFmtId="164" fontId="23" fillId="0" borderId="26" xfId="4" applyNumberFormat="1" applyFont="1" applyFill="1" applyBorder="1"/>
    <xf numFmtId="164" fontId="23" fillId="0" borderId="27" xfId="4" applyNumberFormat="1" applyFont="1" applyFill="1" applyBorder="1"/>
    <xf numFmtId="164" fontId="23" fillId="0" borderId="9" xfId="4" applyNumberFormat="1" applyFont="1" applyBorder="1"/>
    <xf numFmtId="164" fontId="23" fillId="0" borderId="13" xfId="4" applyNumberFormat="1" applyFont="1" applyBorder="1"/>
    <xf numFmtId="164" fontId="23" fillId="0" borderId="9" xfId="4" applyNumberFormat="1" applyFont="1" applyFill="1" applyBorder="1"/>
    <xf numFmtId="164" fontId="23" fillId="0" borderId="13" xfId="4" applyNumberFormat="1" applyFont="1" applyFill="1" applyBorder="1"/>
    <xf numFmtId="0" fontId="23" fillId="0" borderId="9" xfId="2" applyFont="1" applyBorder="1" applyAlignment="1">
      <alignment horizontal="center"/>
    </xf>
    <xf numFmtId="164" fontId="23" fillId="0" borderId="28" xfId="4" applyNumberFormat="1" applyFont="1" applyFill="1" applyBorder="1"/>
    <xf numFmtId="164" fontId="23" fillId="0" borderId="29" xfId="4" applyNumberFormat="1" applyFont="1" applyFill="1" applyBorder="1"/>
    <xf numFmtId="0" fontId="23" fillId="0" borderId="0" xfId="2" applyFont="1"/>
    <xf numFmtId="0" fontId="23" fillId="0" borderId="6" xfId="2" applyFont="1" applyBorder="1" applyAlignment="1">
      <alignment horizontal="left"/>
    </xf>
    <xf numFmtId="0" fontId="8" fillId="0" borderId="8" xfId="2" applyBorder="1" applyAlignment="1">
      <alignment horizontal="left" indent="2"/>
    </xf>
    <xf numFmtId="166" fontId="36" fillId="0" borderId="0" xfId="4" applyNumberFormat="1" applyFont="1" applyBorder="1" applyAlignment="1">
      <alignment horizontal="right"/>
    </xf>
    <xf numFmtId="1" fontId="39" fillId="0" borderId="0" xfId="4" applyNumberFormat="1" applyFont="1" applyBorder="1" applyAlignment="1">
      <alignment horizontal="right"/>
    </xf>
    <xf numFmtId="165" fontId="39" fillId="0" borderId="0" xfId="4" applyFont="1" applyBorder="1" applyAlignment="1">
      <alignment horizontal="centerContinuous"/>
    </xf>
    <xf numFmtId="169" fontId="37" fillId="0" borderId="0" xfId="4" applyNumberFormat="1" applyFont="1" applyBorder="1" applyAlignment="1">
      <alignment horizontal="centerContinuous"/>
    </xf>
    <xf numFmtId="0" fontId="12" fillId="0" borderId="3" xfId="2" applyFont="1" applyBorder="1" applyAlignment="1">
      <alignment horizontal="center"/>
    </xf>
    <xf numFmtId="164" fontId="23" fillId="0" borderId="6" xfId="2" applyNumberFormat="1" applyFont="1" applyBorder="1"/>
    <xf numFmtId="164" fontId="40" fillId="0" borderId="0" xfId="4" applyNumberFormat="1" applyFont="1" applyBorder="1"/>
    <xf numFmtId="164" fontId="40" fillId="0" borderId="6" xfId="4" applyNumberFormat="1" applyFont="1" applyBorder="1"/>
    <xf numFmtId="166" fontId="12" fillId="0" borderId="9" xfId="4" applyNumberFormat="1" applyFont="1" applyBorder="1" applyAlignment="1">
      <alignment horizontal="right"/>
    </xf>
    <xf numFmtId="166" fontId="14" fillId="0" borderId="0" xfId="0" applyNumberFormat="1" applyFont="1" applyAlignment="1">
      <alignment horizontal="left" indent="1"/>
    </xf>
    <xf numFmtId="0" fontId="17" fillId="0" borderId="0" xfId="0" applyFont="1" applyAlignment="1">
      <alignment vertical="center"/>
    </xf>
    <xf numFmtId="164" fontId="9" fillId="0" borderId="21" xfId="0" applyNumberFormat="1" applyFont="1" applyBorder="1" applyAlignment="1">
      <alignment horizontal="left"/>
    </xf>
    <xf numFmtId="164" fontId="9" fillId="0" borderId="22" xfId="0" applyNumberFormat="1" applyFont="1" applyBorder="1" applyAlignment="1">
      <alignment horizontal="left"/>
    </xf>
    <xf numFmtId="164" fontId="12" fillId="0" borderId="22" xfId="0" applyNumberFormat="1" applyFont="1" applyBorder="1"/>
    <xf numFmtId="164" fontId="14" fillId="0" borderId="22" xfId="0" applyNumberFormat="1" applyFont="1" applyBorder="1"/>
    <xf numFmtId="164" fontId="14" fillId="0" borderId="22" xfId="0" applyNumberFormat="1" applyFont="1" applyBorder="1" applyAlignment="1">
      <alignment horizontal="left" indent="1"/>
    </xf>
    <xf numFmtId="164" fontId="0" fillId="0" borderId="22" xfId="0" applyNumberFormat="1" applyBorder="1"/>
    <xf numFmtId="164" fontId="12" fillId="0" borderId="22" xfId="0" applyNumberFormat="1" applyFont="1" applyBorder="1" applyAlignment="1">
      <alignment horizontal="left"/>
    </xf>
    <xf numFmtId="164" fontId="12" fillId="0" borderId="22" xfId="0" quotePrefix="1" applyNumberFormat="1" applyFont="1" applyBorder="1" applyAlignment="1">
      <alignment horizontal="left"/>
    </xf>
    <xf numFmtId="164" fontId="14" fillId="0" borderId="22" xfId="0" quotePrefix="1" applyNumberFormat="1" applyFont="1" applyBorder="1" applyAlignment="1">
      <alignment horizontal="left" indent="1"/>
    </xf>
    <xf numFmtId="0" fontId="14" fillId="0" borderId="22" xfId="0" applyFont="1" applyBorder="1" applyAlignment="1">
      <alignment horizontal="left" indent="1"/>
    </xf>
    <xf numFmtId="0" fontId="14" fillId="0" borderId="22" xfId="0" quotePrefix="1" applyFont="1" applyBorder="1" applyAlignment="1">
      <alignment horizontal="left" indent="1"/>
    </xf>
    <xf numFmtId="164" fontId="15" fillId="0" borderId="22" xfId="0" applyNumberFormat="1" applyFont="1" applyBorder="1" applyAlignment="1">
      <alignment horizontal="left"/>
    </xf>
    <xf numFmtId="164" fontId="15" fillId="0" borderId="22" xfId="0" applyNumberFormat="1" applyFont="1" applyBorder="1" applyAlignment="1">
      <alignment horizontal="left" vertical="center"/>
    </xf>
    <xf numFmtId="164" fontId="15" fillId="0" borderId="22" xfId="0" quotePrefix="1" applyNumberFormat="1" applyFont="1" applyBorder="1" applyAlignment="1">
      <alignment horizontal="left" vertical="center"/>
    </xf>
    <xf numFmtId="164" fontId="0" fillId="0" borderId="30" xfId="0" applyNumberFormat="1" applyBorder="1"/>
    <xf numFmtId="166" fontId="12" fillId="0" borderId="9" xfId="4" applyNumberFormat="1" applyFont="1" applyBorder="1" applyAlignment="1">
      <alignment horizontal="right" vertical="center"/>
    </xf>
    <xf numFmtId="166" fontId="14" fillId="0" borderId="0" xfId="4" applyNumberFormat="1" applyFont="1" applyBorder="1" applyAlignment="1">
      <alignment horizontal="right" vertical="center"/>
    </xf>
    <xf numFmtId="166" fontId="12" fillId="0" borderId="0" xfId="4" applyNumberFormat="1" applyFont="1" applyBorder="1" applyAlignment="1">
      <alignment horizontal="right" vertical="center"/>
    </xf>
    <xf numFmtId="166" fontId="12" fillId="0" borderId="26" xfId="4" applyNumberFormat="1" applyFont="1" applyBorder="1" applyAlignment="1">
      <alignment horizontal="right" vertical="center"/>
    </xf>
    <xf numFmtId="0" fontId="23" fillId="0" borderId="5" xfId="2" quotePrefix="1" applyFont="1" applyBorder="1" applyAlignment="1">
      <alignment horizontal="left" vertical="top" indent="2"/>
    </xf>
    <xf numFmtId="0" fontId="8" fillId="0" borderId="0" xfId="2" quotePrefix="1" applyAlignment="1">
      <alignment horizontal="left" vertical="top"/>
    </xf>
    <xf numFmtId="164" fontId="40" fillId="0" borderId="0" xfId="4" applyNumberFormat="1" applyFont="1" applyBorder="1" applyAlignment="1">
      <alignment horizontal="left" vertical="top"/>
    </xf>
    <xf numFmtId="164" fontId="23" fillId="0" borderId="0" xfId="2" applyNumberFormat="1" applyFont="1" applyAlignment="1">
      <alignment horizontal="left" vertical="top"/>
    </xf>
    <xf numFmtId="0" fontId="8" fillId="0" borderId="0" xfId="2" applyAlignment="1">
      <alignment horizontal="left" vertical="top"/>
    </xf>
    <xf numFmtId="0" fontId="12" fillId="0" borderId="8" xfId="2" applyFont="1" applyBorder="1" applyAlignment="1">
      <alignment horizontal="center"/>
    </xf>
    <xf numFmtId="164" fontId="40" fillId="0" borderId="6" xfId="4" applyNumberFormat="1" applyFont="1" applyBorder="1" applyAlignment="1">
      <alignment horizontal="left" vertical="top"/>
    </xf>
    <xf numFmtId="165" fontId="23" fillId="0" borderId="3" xfId="4" applyFont="1" applyBorder="1"/>
    <xf numFmtId="165" fontId="12" fillId="0" borderId="0" xfId="4" applyFont="1" applyBorder="1"/>
    <xf numFmtId="165" fontId="33" fillId="0" borderId="0" xfId="4" applyFont="1" applyBorder="1"/>
    <xf numFmtId="0" fontId="8" fillId="0" borderId="32" xfId="2" applyBorder="1"/>
    <xf numFmtId="0" fontId="23" fillId="0" borderId="21" xfId="2" applyFont="1" applyBorder="1" applyAlignment="1">
      <alignment horizontal="center"/>
    </xf>
    <xf numFmtId="164" fontId="23" fillId="0" borderId="14" xfId="2" applyNumberFormat="1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8" fillId="0" borderId="14" xfId="2" applyBorder="1" applyAlignment="1">
      <alignment horizontal="center"/>
    </xf>
    <xf numFmtId="165" fontId="23" fillId="0" borderId="18" xfId="2" applyNumberFormat="1" applyFont="1" applyBorder="1"/>
    <xf numFmtId="0" fontId="23" fillId="0" borderId="22" xfId="2" applyFont="1" applyBorder="1" applyAlignment="1">
      <alignment horizontal="center"/>
    </xf>
    <xf numFmtId="164" fontId="24" fillId="0" borderId="19" xfId="2" applyNumberFormat="1" applyFont="1" applyBorder="1" applyAlignment="1">
      <alignment vertical="center"/>
    </xf>
    <xf numFmtId="0" fontId="23" fillId="0" borderId="19" xfId="2" applyFont="1" applyBorder="1" applyAlignment="1">
      <alignment horizontal="center"/>
    </xf>
    <xf numFmtId="0" fontId="23" fillId="0" borderId="23" xfId="2" applyFont="1" applyBorder="1" applyAlignment="1">
      <alignment horizontal="center"/>
    </xf>
    <xf numFmtId="0" fontId="8" fillId="0" borderId="9" xfId="2" applyBorder="1" applyAlignment="1">
      <alignment horizontal="center"/>
    </xf>
    <xf numFmtId="0" fontId="23" fillId="0" borderId="20" xfId="2" applyFont="1" applyBorder="1" applyAlignment="1">
      <alignment horizontal="center"/>
    </xf>
    <xf numFmtId="0" fontId="24" fillId="0" borderId="0" xfId="2" quotePrefix="1" applyFont="1" applyAlignment="1">
      <alignment horizontal="left" vertical="center" indent="1"/>
    </xf>
    <xf numFmtId="164" fontId="24" fillId="0" borderId="26" xfId="2" applyNumberFormat="1" applyFont="1" applyBorder="1" applyAlignment="1">
      <alignment vertical="center"/>
    </xf>
    <xf numFmtId="0" fontId="8" fillId="0" borderId="3" xfId="2" applyBorder="1"/>
    <xf numFmtId="0" fontId="18" fillId="0" borderId="0" xfId="0" applyFont="1" applyAlignment="1">
      <alignment horizontal="left" indent="1"/>
    </xf>
    <xf numFmtId="3" fontId="12" fillId="0" borderId="25" xfId="2" applyNumberFormat="1" applyFont="1" applyBorder="1" applyAlignment="1">
      <alignment horizontal="center"/>
    </xf>
    <xf numFmtId="164" fontId="23" fillId="0" borderId="33" xfId="4" applyNumberFormat="1" applyFont="1" applyBorder="1"/>
    <xf numFmtId="164" fontId="23" fillId="0" borderId="33" xfId="4" applyNumberFormat="1" applyFont="1" applyFill="1" applyBorder="1"/>
    <xf numFmtId="164" fontId="23" fillId="0" borderId="8" xfId="4" applyNumberFormat="1" applyFont="1" applyFill="1" applyBorder="1"/>
    <xf numFmtId="164" fontId="23" fillId="0" borderId="34" xfId="4" applyNumberFormat="1" applyFont="1" applyFill="1" applyBorder="1"/>
    <xf numFmtId="164" fontId="8" fillId="0" borderId="0" xfId="4" applyNumberFormat="1" applyFont="1" applyFill="1" applyBorder="1"/>
    <xf numFmtId="0" fontId="22" fillId="0" borderId="35" xfId="2" applyFont="1" applyBorder="1" applyAlignment="1">
      <alignment horizontal="left" vertical="center" indent="2"/>
    </xf>
    <xf numFmtId="0" fontId="22" fillId="0" borderId="35" xfId="2" quotePrefix="1" applyFont="1" applyBorder="1" applyAlignment="1">
      <alignment horizontal="left" vertical="center" indent="2"/>
    </xf>
    <xf numFmtId="164" fontId="34" fillId="0" borderId="36" xfId="0" applyNumberFormat="1" applyFont="1" applyBorder="1" applyAlignment="1">
      <alignment vertical="center"/>
    </xf>
    <xf numFmtId="164" fontId="34" fillId="0" borderId="31" xfId="2" applyNumberFormat="1" applyFont="1" applyBorder="1" applyAlignment="1">
      <alignment vertical="center"/>
    </xf>
    <xf numFmtId="164" fontId="34" fillId="0" borderId="31" xfId="0" applyNumberFormat="1" applyFont="1" applyBorder="1" applyAlignment="1">
      <alignment vertical="center"/>
    </xf>
    <xf numFmtId="164" fontId="34" fillId="0" borderId="36" xfId="2" applyNumberFormat="1" applyFont="1" applyBorder="1" applyAlignment="1">
      <alignment vertical="center"/>
    </xf>
    <xf numFmtId="3" fontId="8" fillId="0" borderId="0" xfId="2" applyNumberFormat="1" applyAlignment="1">
      <alignment vertical="center"/>
    </xf>
    <xf numFmtId="3" fontId="8" fillId="0" borderId="0" xfId="2" applyNumberFormat="1"/>
    <xf numFmtId="3" fontId="8" fillId="0" borderId="0" xfId="4" applyNumberFormat="1" applyFont="1" applyBorder="1"/>
    <xf numFmtId="0" fontId="22" fillId="0" borderId="0" xfId="2" applyFont="1"/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23" fillId="2" borderId="4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9" fillId="2" borderId="12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23" fillId="2" borderId="9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164" fontId="12" fillId="2" borderId="4" xfId="4" applyNumberFormat="1" applyFont="1" applyFill="1" applyBorder="1" applyAlignment="1">
      <alignment horizontal="center" vertical="center"/>
    </xf>
    <xf numFmtId="164" fontId="12" fillId="2" borderId="1" xfId="4" applyNumberFormat="1" applyFont="1" applyFill="1" applyBorder="1" applyAlignment="1">
      <alignment horizontal="center" vertical="center"/>
    </xf>
    <xf numFmtId="164" fontId="12" fillId="2" borderId="2" xfId="4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4" fontId="12" fillId="2" borderId="12" xfId="4" applyNumberFormat="1" applyFont="1" applyFill="1" applyBorder="1" applyAlignment="1">
      <alignment horizontal="center" vertical="center"/>
    </xf>
    <xf numFmtId="164" fontId="12" fillId="2" borderId="9" xfId="4" applyNumberFormat="1" applyFont="1" applyFill="1" applyBorder="1" applyAlignment="1">
      <alignment horizontal="center" vertical="center"/>
    </xf>
    <xf numFmtId="164" fontId="12" fillId="2" borderId="13" xfId="4" applyNumberFormat="1" applyFont="1" applyFill="1" applyBorder="1" applyAlignment="1">
      <alignment horizontal="center" vertical="center"/>
    </xf>
  </cellXfs>
  <cellStyles count="14">
    <cellStyle name="Euro" xfId="1" xr:uid="{00000000-0005-0000-0000-000000000000}"/>
    <cellStyle name="Normal" xfId="0" builtinId="0"/>
    <cellStyle name="Normal 10" xfId="13" xr:uid="{00000000-0005-0000-0000-000002000000}"/>
    <cellStyle name="Normal 2" xfId="2" xr:uid="{00000000-0005-0000-0000-000003000000}"/>
    <cellStyle name="Normal 3" xfId="3" xr:uid="{00000000-0005-0000-0000-000004000000}"/>
    <cellStyle name="Normal 4" xfId="6" xr:uid="{00000000-0005-0000-0000-000005000000}"/>
    <cellStyle name="Normal 5" xfId="8" xr:uid="{00000000-0005-0000-0000-000006000000}"/>
    <cellStyle name="Normal 6" xfId="9" xr:uid="{00000000-0005-0000-0000-000007000000}"/>
    <cellStyle name="Normal 7" xfId="10" xr:uid="{00000000-0005-0000-0000-000008000000}"/>
    <cellStyle name="Normal 8" xfId="11" xr:uid="{00000000-0005-0000-0000-000009000000}"/>
    <cellStyle name="Normal 9" xfId="12" xr:uid="{00000000-0005-0000-0000-00000A000000}"/>
    <cellStyle name="Separador de milhares 2" xfId="5" xr:uid="{00000000-0005-0000-0000-00000F000000}"/>
    <cellStyle name="Separador de milhares 3" xfId="7" xr:uid="{00000000-0005-0000-0000-000010000000}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3493770</xdr:colOff>
      <xdr:row>45</xdr:row>
      <xdr:rowOff>76200</xdr:rowOff>
    </xdr:from>
    <xdr:to>
      <xdr:col>8</xdr:col>
      <xdr:colOff>487680</xdr:colOff>
      <xdr:row>47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493770" y="9555480"/>
          <a:ext cx="346329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/>
          <a:r>
            <a:rPr lang="pt-BR" sz="1100" b="1" i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GUILHERME RIBEIRO DOS SANTOS FILHO</a:t>
          </a:r>
          <a:endParaRPr lang="pt-BR">
            <a:latin typeface="Arial" pitchFamily="34" charset="0"/>
            <a:cs typeface="Arial" pitchFamily="34" charset="0"/>
          </a:endParaRPr>
        </a:p>
        <a:p>
          <a:pPr rtl="0"/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                     Diretor Tesoureiro</a:t>
          </a:r>
          <a:endParaRPr lang="pt-BR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3268980</xdr:colOff>
      <xdr:row>45</xdr:row>
      <xdr:rowOff>76200</xdr:rowOff>
    </xdr:from>
    <xdr:to>
      <xdr:col>12</xdr:col>
      <xdr:colOff>885824</xdr:colOff>
      <xdr:row>47</xdr:row>
      <xdr:rowOff>60960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738360" y="9555480"/>
          <a:ext cx="2897504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EUGÊNIO ALEXANDRE NETO</a:t>
          </a:r>
        </a:p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Contador - CRC 1SP172683/O-7</a:t>
          </a:r>
        </a:p>
      </xdr:txBody>
    </xdr:sp>
    <xdr:clientData/>
  </xdr:twoCellAnchor>
  <xdr:twoCellAnchor>
    <xdr:from>
      <xdr:col>0</xdr:col>
      <xdr:colOff>495300</xdr:colOff>
      <xdr:row>45</xdr:row>
      <xdr:rowOff>59055</xdr:rowOff>
    </xdr:from>
    <xdr:to>
      <xdr:col>0</xdr:col>
      <xdr:colOff>3181350</xdr:colOff>
      <xdr:row>47</xdr:row>
      <xdr:rowOff>95250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95300" y="9869805"/>
          <a:ext cx="2686050" cy="455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    PAULO</a:t>
          </a:r>
          <a:r>
            <a:rPr lang="pt-BR" sz="1100" b="1" i="0" baseline="0">
              <a:latin typeface="Arial" pitchFamily="34" charset="0"/>
              <a:ea typeface="+mn-ea"/>
              <a:cs typeface="Arial" pitchFamily="34" charset="0"/>
            </a:rPr>
            <a:t> CEZAR PEREIRA MAYER Presidente</a:t>
          </a:r>
          <a:endParaRPr lang="pt-BR" sz="1100" b="1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oneCellAnchor>
    <xdr:from>
      <xdr:col>8</xdr:col>
      <xdr:colOff>419100</xdr:colOff>
      <xdr:row>45</xdr:row>
      <xdr:rowOff>47625</xdr:rowOff>
    </xdr:from>
    <xdr:ext cx="2727960" cy="466725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888480" y="9526905"/>
          <a:ext cx="2727960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latin typeface="Arial" panose="020B0604020202020204" pitchFamily="34" charset="0"/>
              <a:cs typeface="Arial" panose="020B0604020202020204" pitchFamily="34" charset="0"/>
            </a:rPr>
            <a:t>ROBSON</a:t>
          </a:r>
          <a:r>
            <a:rPr lang="pt-BR" sz="1100" b="1" baseline="0">
              <a:latin typeface="Arial" panose="020B0604020202020204" pitchFamily="34" charset="0"/>
              <a:cs typeface="Arial" panose="020B0604020202020204" pitchFamily="34" charset="0"/>
            </a:rPr>
            <a:t> TEIXEIRA DE BRITO     Superintendente</a:t>
          </a:r>
          <a:endParaRPr lang="pt-BR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24767</xdr:colOff>
      <xdr:row>61</xdr:row>
      <xdr:rowOff>209551</xdr:rowOff>
    </xdr:from>
    <xdr:ext cx="2007234" cy="51435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27955" y="11552239"/>
          <a:ext cx="2007234" cy="514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 rtl="0"/>
          <a:r>
            <a:rPr lang="pt-BR" sz="9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PAULO CEZAR PEREIRA MAYER   Presidente</a:t>
          </a:r>
          <a:endParaRPr lang="pt-BR" sz="9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pt-BR" sz="1100" b="1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100" b="1" baseline="0"/>
            <a:t>    </a:t>
          </a:r>
          <a:r>
            <a:rPr lang="pt-BR" sz="1100" baseline="0"/>
            <a:t>  </a:t>
          </a:r>
          <a:endParaRPr lang="pt-BR" sz="1100"/>
        </a:p>
      </xdr:txBody>
    </xdr:sp>
    <xdr:clientData/>
  </xdr:oneCellAnchor>
  <xdr:oneCellAnchor>
    <xdr:from>
      <xdr:col>1</xdr:col>
      <xdr:colOff>1841500</xdr:colOff>
      <xdr:row>61</xdr:row>
      <xdr:rowOff>207646</xdr:rowOff>
    </xdr:from>
    <xdr:ext cx="2786063" cy="504824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944688" y="11550334"/>
          <a:ext cx="2786063" cy="504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    GUILHERME RIBEIRO DOS SANTOS FILHO                     Diretor</a:t>
          </a:r>
          <a:r>
            <a:rPr lang="pt-BR" sz="900" b="1" baseline="0">
              <a:latin typeface="Arial" pitchFamily="34" charset="0"/>
              <a:cs typeface="Arial" pitchFamily="34" charset="0"/>
            </a:rPr>
            <a:t> Tesoureiro</a:t>
          </a:r>
          <a:r>
            <a:rPr lang="pt-BR" sz="900" b="1">
              <a:latin typeface="Arial" pitchFamily="34" charset="0"/>
              <a:cs typeface="Arial" pitchFamily="34" charset="0"/>
            </a:rPr>
            <a:t>       </a:t>
          </a:r>
        </a:p>
      </xdr:txBody>
    </xdr:sp>
    <xdr:clientData/>
  </xdr:oneCellAnchor>
  <xdr:oneCellAnchor>
    <xdr:from>
      <xdr:col>3</xdr:col>
      <xdr:colOff>801687</xdr:colOff>
      <xdr:row>61</xdr:row>
      <xdr:rowOff>219076</xdr:rowOff>
    </xdr:from>
    <xdr:ext cx="1944688" cy="51221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6524625" y="11561764"/>
          <a:ext cx="1944688" cy="512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900" b="1">
              <a:latin typeface="Arial" pitchFamily="34" charset="0"/>
              <a:cs typeface="Arial" pitchFamily="34" charset="0"/>
            </a:rPr>
            <a:t>  EUGÊNIO ALEXANDRE NETO         Contador - CRC 1SP172683/O-7</a:t>
          </a:r>
        </a:p>
      </xdr:txBody>
    </xdr:sp>
    <xdr:clientData/>
  </xdr:oneCellAnchor>
  <xdr:twoCellAnchor>
    <xdr:from>
      <xdr:col>2</xdr:col>
      <xdr:colOff>1674811</xdr:colOff>
      <xdr:row>61</xdr:row>
      <xdr:rowOff>219075</xdr:rowOff>
    </xdr:from>
    <xdr:to>
      <xdr:col>3</xdr:col>
      <xdr:colOff>817561</xdr:colOff>
      <xdr:row>63</xdr:row>
      <xdr:rowOff>190500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4587874" y="11561763"/>
          <a:ext cx="1952625" cy="479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ROBSON TEIXEIRA DE BRITO    Superintendente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30</xdr:row>
      <xdr:rowOff>0</xdr:rowOff>
    </xdr:from>
    <xdr:to>
      <xdr:col>9</xdr:col>
      <xdr:colOff>68580</xdr:colOff>
      <xdr:row>30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4223385" y="4600575"/>
          <a:ext cx="1874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GILBERTO CANHADAS</a:t>
          </a:r>
        </a:p>
        <a:p>
          <a:pPr algn="ctr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Diretor de Controladoria</a:t>
          </a:r>
        </a:p>
      </xdr:txBody>
    </xdr:sp>
    <xdr:clientData/>
  </xdr:twoCellAnchor>
  <xdr:twoCellAnchor>
    <xdr:from>
      <xdr:col>0</xdr:col>
      <xdr:colOff>76200</xdr:colOff>
      <xdr:row>30</xdr:row>
      <xdr:rowOff>0</xdr:rowOff>
    </xdr:from>
    <xdr:to>
      <xdr:col>0</xdr:col>
      <xdr:colOff>2225040</xdr:colOff>
      <xdr:row>30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4600575"/>
          <a:ext cx="21488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CLÁUDIO GONÇALO LONGO</a:t>
          </a:r>
        </a:p>
        <a:p>
          <a:pPr algn="ctr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Diretor de Tesoureiro</a:t>
          </a:r>
        </a:p>
      </xdr:txBody>
    </xdr:sp>
    <xdr:clientData/>
  </xdr:twoCellAnchor>
  <xdr:twoCellAnchor>
    <xdr:from>
      <xdr:col>1</xdr:col>
      <xdr:colOff>2392680</xdr:colOff>
      <xdr:row>26</xdr:row>
      <xdr:rowOff>133350</xdr:rowOff>
    </xdr:from>
    <xdr:to>
      <xdr:col>4</xdr:col>
      <xdr:colOff>952500</xdr:colOff>
      <xdr:row>29</xdr:row>
      <xdr:rowOff>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E7078027-DA28-495F-BE18-0B30E4EFEFF0}"/>
            </a:ext>
          </a:extLst>
        </xdr:cNvPr>
        <xdr:cNvSpPr txBox="1">
          <a:spLocks noChangeArrowheads="1"/>
        </xdr:cNvSpPr>
      </xdr:nvSpPr>
      <xdr:spPr bwMode="auto">
        <a:xfrm>
          <a:off x="2446020" y="6861810"/>
          <a:ext cx="2971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100" b="1" i="0" baseline="0">
              <a:latin typeface="Arial" pitchFamily="34" charset="0"/>
              <a:ea typeface="+mn-ea"/>
              <a:cs typeface="Arial" pitchFamily="34" charset="0"/>
            </a:rPr>
            <a:t>GUILHERME RIBEIRO DOS SANTOS FILHO     </a:t>
          </a:r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Diretor Tesoureiro</a:t>
          </a:r>
          <a:endParaRPr lang="pt-BR" sz="11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0</xdr:colOff>
      <xdr:row>26</xdr:row>
      <xdr:rowOff>123825</xdr:rowOff>
    </xdr:from>
    <xdr:to>
      <xdr:col>12</xdr:col>
      <xdr:colOff>1000124</xdr:colOff>
      <xdr:row>29</xdr:row>
      <xdr:rowOff>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A22926B7-B0AF-4486-9F09-D74AAAD628A5}"/>
            </a:ext>
          </a:extLst>
        </xdr:cNvPr>
        <xdr:cNvSpPr txBox="1">
          <a:spLocks noChangeArrowheads="1"/>
        </xdr:cNvSpPr>
      </xdr:nvSpPr>
      <xdr:spPr bwMode="auto">
        <a:xfrm>
          <a:off x="7877175" y="7231380"/>
          <a:ext cx="2135504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EUGÊNIO ALEXANDRE NETO</a:t>
          </a:r>
        </a:p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Contador - CRC 1SP172683/0-7</a:t>
          </a:r>
        </a:p>
      </xdr:txBody>
    </xdr:sp>
    <xdr:clientData/>
  </xdr:twoCellAnchor>
  <xdr:twoCellAnchor>
    <xdr:from>
      <xdr:col>4</xdr:col>
      <xdr:colOff>868680</xdr:colOff>
      <xdr:row>26</xdr:row>
      <xdr:rowOff>135255</xdr:rowOff>
    </xdr:from>
    <xdr:to>
      <xdr:col>8</xdr:col>
      <xdr:colOff>998219</xdr:colOff>
      <xdr:row>29</xdr:row>
      <xdr:rowOff>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4F30C91-8BB2-4948-92C8-0A90E59BDB33}"/>
            </a:ext>
          </a:extLst>
        </xdr:cNvPr>
        <xdr:cNvSpPr txBox="1">
          <a:spLocks noChangeArrowheads="1"/>
        </xdr:cNvSpPr>
      </xdr:nvSpPr>
      <xdr:spPr bwMode="auto">
        <a:xfrm>
          <a:off x="5334000" y="6863715"/>
          <a:ext cx="2400299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ROBSON TEIXEIRA DE BRITO                     Superintendente</a:t>
          </a:r>
          <a:endParaRPr lang="pt-BR">
            <a:latin typeface="Arial" pitchFamily="34" charset="0"/>
            <a:cs typeface="Arial" pitchFamily="34" charset="0"/>
          </a:endParaRPr>
        </a:p>
        <a:p>
          <a:pPr algn="ctr" rtl="0"/>
          <a:endParaRPr lang="pt-BR" sz="1100" b="1" i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30480</xdr:colOff>
      <xdr:row>26</xdr:row>
      <xdr:rowOff>135255</xdr:rowOff>
    </xdr:from>
    <xdr:to>
      <xdr:col>1</xdr:col>
      <xdr:colOff>2457450</xdr:colOff>
      <xdr:row>29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761C203-2564-4086-BBEE-92086D87ACC6}"/>
            </a:ext>
          </a:extLst>
        </xdr:cNvPr>
        <xdr:cNvSpPr txBox="1">
          <a:spLocks noChangeArrowheads="1"/>
        </xdr:cNvSpPr>
      </xdr:nvSpPr>
      <xdr:spPr bwMode="auto">
        <a:xfrm>
          <a:off x="83820" y="6863715"/>
          <a:ext cx="242697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PAULO CEZAR PEREIRA</a:t>
          </a:r>
          <a:r>
            <a:rPr lang="pt-BR" sz="1100" b="1" i="0" baseline="0">
              <a:latin typeface="Arial" pitchFamily="34" charset="0"/>
              <a:ea typeface="+mn-ea"/>
              <a:cs typeface="Arial" pitchFamily="34" charset="0"/>
            </a:rPr>
            <a:t> MAYER</a:t>
          </a:r>
          <a:r>
            <a:rPr lang="pt-BR" sz="1100" b="1" i="0">
              <a:latin typeface="Arial" pitchFamily="34" charset="0"/>
              <a:ea typeface="+mn-ea"/>
              <a:cs typeface="Arial" pitchFamily="34" charset="0"/>
            </a:rPr>
            <a:t>                  Presidente</a:t>
          </a:r>
          <a:endParaRPr lang="pt-BR">
            <a:latin typeface="Arial" pitchFamily="34" charset="0"/>
            <a:cs typeface="Arial" pitchFamily="34" charset="0"/>
          </a:endParaRPr>
        </a:p>
        <a:p>
          <a:pPr algn="ctr" rtl="0"/>
          <a:endParaRPr lang="pt-BR" sz="1100" b="1" i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26671</xdr:colOff>
      <xdr:row>72</xdr:row>
      <xdr:rowOff>205741</xdr:rowOff>
    </xdr:from>
    <xdr:ext cx="2000249" cy="5143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33351" y="14638021"/>
          <a:ext cx="2000249" cy="514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 rtl="0"/>
          <a:r>
            <a:rPr lang="pt-BR" sz="9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PAULO CEZAR PEREIRA MAYER        Presidente</a:t>
          </a:r>
          <a:endParaRPr lang="pt-BR" sz="9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pt-BR" sz="1100" b="1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100" b="1" baseline="0"/>
            <a:t>    </a:t>
          </a:r>
          <a:r>
            <a:rPr lang="pt-BR" sz="1100" baseline="0"/>
            <a:t>  </a:t>
          </a:r>
          <a:endParaRPr lang="pt-BR" sz="1100"/>
        </a:p>
      </xdr:txBody>
    </xdr:sp>
    <xdr:clientData/>
  </xdr:oneCellAnchor>
  <xdr:oneCellAnchor>
    <xdr:from>
      <xdr:col>1</xdr:col>
      <xdr:colOff>1760220</xdr:colOff>
      <xdr:row>72</xdr:row>
      <xdr:rowOff>205740</xdr:rowOff>
    </xdr:from>
    <xdr:ext cx="2773680" cy="5181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866900" y="14638020"/>
          <a:ext cx="2773680" cy="518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    GUILHERME RIBEIRO DOS</a:t>
          </a:r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 SANTOS</a:t>
          </a: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 FILHO      Diretor</a:t>
          </a:r>
          <a:r>
            <a:rPr lang="pt-BR" sz="900" b="1" baseline="0">
              <a:latin typeface="Arial" pitchFamily="34" charset="0"/>
              <a:cs typeface="Arial" pitchFamily="34" charset="0"/>
            </a:rPr>
            <a:t> Tesoureiro</a:t>
          </a:r>
          <a:r>
            <a:rPr lang="pt-BR" sz="900" b="1">
              <a:latin typeface="Arial" pitchFamily="34" charset="0"/>
              <a:cs typeface="Arial" pitchFamily="34" charset="0"/>
            </a:rPr>
            <a:t>       </a:t>
          </a:r>
        </a:p>
      </xdr:txBody>
    </xdr:sp>
    <xdr:clientData/>
  </xdr:oneCellAnchor>
  <xdr:oneCellAnchor>
    <xdr:from>
      <xdr:col>3</xdr:col>
      <xdr:colOff>762000</xdr:colOff>
      <xdr:row>72</xdr:row>
      <xdr:rowOff>219076</xdr:rowOff>
    </xdr:from>
    <xdr:ext cx="1924049" cy="51221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6492240" y="14651356"/>
          <a:ext cx="1924049" cy="512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900" b="1">
              <a:latin typeface="Arial" pitchFamily="34" charset="0"/>
              <a:cs typeface="Arial" pitchFamily="34" charset="0"/>
            </a:rPr>
            <a:t>  EUGÊNIO ALEXANDRE NETO         Contador - CRC 1SP172683/O-7</a:t>
          </a:r>
        </a:p>
      </xdr:txBody>
    </xdr:sp>
    <xdr:clientData/>
  </xdr:oneCellAnchor>
  <xdr:twoCellAnchor>
    <xdr:from>
      <xdr:col>2</xdr:col>
      <xdr:colOff>1691640</xdr:colOff>
      <xdr:row>72</xdr:row>
      <xdr:rowOff>219075</xdr:rowOff>
    </xdr:from>
    <xdr:to>
      <xdr:col>3</xdr:col>
      <xdr:colOff>704850</xdr:colOff>
      <xdr:row>74</xdr:row>
      <xdr:rowOff>190500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610100" y="14651355"/>
          <a:ext cx="1824990" cy="474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ROBSON TEIXEIRA DE BRITO    Superintendente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108</xdr:row>
      <xdr:rowOff>0</xdr:rowOff>
    </xdr:from>
    <xdr:to>
      <xdr:col>8</xdr:col>
      <xdr:colOff>1218814</xdr:colOff>
      <xdr:row>108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772776" y="20373975"/>
          <a:ext cx="23332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400" b="1" i="0" strike="noStrike">
              <a:solidFill>
                <a:srgbClr val="000000"/>
              </a:solidFill>
              <a:latin typeface="Arial"/>
              <a:cs typeface="Arial"/>
            </a:rPr>
            <a:t>ROBSON TEIXEIRA DE BRITO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300" b="1" i="0" strike="noStrike">
              <a:solidFill>
                <a:srgbClr val="000000"/>
              </a:solidFill>
              <a:latin typeface="Arial"/>
              <a:cs typeface="Arial"/>
            </a:rPr>
            <a:t>Contador - CRC 1SP251.316/P-3</a:t>
          </a:r>
        </a:p>
      </xdr:txBody>
    </xdr:sp>
    <xdr:clientData/>
  </xdr:twoCellAnchor>
  <xdr:twoCellAnchor>
    <xdr:from>
      <xdr:col>0</xdr:col>
      <xdr:colOff>571500</xdr:colOff>
      <xdr:row>109</xdr:row>
      <xdr:rowOff>53340</xdr:rowOff>
    </xdr:from>
    <xdr:to>
      <xdr:col>0</xdr:col>
      <xdr:colOff>3152775</xdr:colOff>
      <xdr:row>111</xdr:row>
      <xdr:rowOff>114300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571500" y="21389340"/>
          <a:ext cx="2581275" cy="508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/>
          <a:r>
            <a:rPr lang="pt-BR" sz="1100" b="1" baseline="0">
              <a:latin typeface="Arial" pitchFamily="34" charset="0"/>
              <a:ea typeface="+mn-ea"/>
              <a:cs typeface="Arial" pitchFamily="34" charset="0"/>
            </a:rPr>
            <a:t>PAULO CEZAR PEREIRA MAYER                       Presidente</a:t>
          </a:r>
          <a:endParaRPr lang="pt-BR" sz="1100" b="1">
            <a:latin typeface="Arial" pitchFamily="34" charset="0"/>
            <a:ea typeface="+mn-ea"/>
            <a:cs typeface="Arial" pitchFamily="34" charset="0"/>
          </a:endParaRPr>
        </a:p>
        <a:p>
          <a:pPr algn="ctr" rtl="0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3630706</xdr:colOff>
      <xdr:row>109</xdr:row>
      <xdr:rowOff>53340</xdr:rowOff>
    </xdr:from>
    <xdr:to>
      <xdr:col>3</xdr:col>
      <xdr:colOff>1008529</xdr:colOff>
      <xdr:row>111</xdr:row>
      <xdr:rowOff>129540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3630706" y="23197222"/>
          <a:ext cx="3055470" cy="524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/>
          <a:r>
            <a:rPr lang="pt-BR" sz="1100" b="1">
              <a:latin typeface="Arial" pitchFamily="34" charset="0"/>
              <a:ea typeface="+mn-ea"/>
              <a:cs typeface="Arial" pitchFamily="34" charset="0"/>
            </a:rPr>
            <a:t>GUILHERME RIBEIRO DOS SANTOS FILHO          Diretor</a:t>
          </a:r>
          <a:r>
            <a:rPr lang="pt-BR" sz="1100" b="1" baseline="0">
              <a:latin typeface="Arial" pitchFamily="34" charset="0"/>
              <a:ea typeface="+mn-ea"/>
              <a:cs typeface="Arial" pitchFamily="34" charset="0"/>
            </a:rPr>
            <a:t> Tesoureiro</a:t>
          </a:r>
          <a:endParaRPr lang="pt-BR" sz="1100" b="1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3476625</xdr:colOff>
      <xdr:row>109</xdr:row>
      <xdr:rowOff>47625</xdr:rowOff>
    </xdr:from>
    <xdr:to>
      <xdr:col>8</xdr:col>
      <xdr:colOff>990600</xdr:colOff>
      <xdr:row>111</xdr:row>
      <xdr:rowOff>121920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306050" y="21383625"/>
          <a:ext cx="2952750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EUGÊNIO ALEXANDRE NETO</a:t>
          </a:r>
        </a:p>
        <a:p>
          <a:pPr algn="ctr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Contador - CRC 1SP172683/0-7</a:t>
          </a:r>
        </a:p>
      </xdr:txBody>
    </xdr:sp>
    <xdr:clientData/>
  </xdr:twoCellAnchor>
  <xdr:twoCellAnchor>
    <xdr:from>
      <xdr:col>3</xdr:col>
      <xdr:colOff>5715</xdr:colOff>
      <xdr:row>108</xdr:row>
      <xdr:rowOff>0</xdr:rowOff>
    </xdr:from>
    <xdr:to>
      <xdr:col>4</xdr:col>
      <xdr:colOff>2290</xdr:colOff>
      <xdr:row>108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5377815" y="20602575"/>
          <a:ext cx="122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400" b="1" i="0" strike="noStrike">
              <a:solidFill>
                <a:srgbClr val="000000"/>
              </a:solidFill>
              <a:latin typeface="Arial"/>
              <a:cs typeface="Arial"/>
            </a:rPr>
            <a:t>CLÁUDIO GONÇALO LONGO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300" b="1" i="0" strike="noStrike">
              <a:solidFill>
                <a:srgbClr val="000000"/>
              </a:solidFill>
              <a:latin typeface="Arial"/>
              <a:cs typeface="Arial"/>
            </a:rPr>
            <a:t>Diretor Tesoureiro</a:t>
          </a:r>
        </a:p>
      </xdr:txBody>
    </xdr:sp>
    <xdr:clientData/>
  </xdr:twoCellAnchor>
  <xdr:twoCellAnchor>
    <xdr:from>
      <xdr:col>8</xdr:col>
      <xdr:colOff>9526</xdr:colOff>
      <xdr:row>108</xdr:row>
      <xdr:rowOff>0</xdr:rowOff>
    </xdr:from>
    <xdr:to>
      <xdr:col>9</xdr:col>
      <xdr:colOff>815</xdr:colOff>
      <xdr:row>108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2001501" y="20373975"/>
          <a:ext cx="11057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400" b="1" i="0" strike="noStrike">
              <a:solidFill>
                <a:srgbClr val="000000"/>
              </a:solidFill>
              <a:latin typeface="Arial"/>
              <a:cs typeface="Arial"/>
            </a:rPr>
            <a:t>ROBSON TEIXEIRA DE BRITO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300" b="1" i="0" strike="noStrike">
              <a:solidFill>
                <a:srgbClr val="000000"/>
              </a:solidFill>
              <a:latin typeface="Arial"/>
              <a:cs typeface="Arial"/>
            </a:rPr>
            <a:t>Contador - CRC 1SP251.316/P-3</a:t>
          </a:r>
        </a:p>
      </xdr:txBody>
    </xdr:sp>
    <xdr:clientData/>
  </xdr:twoCellAnchor>
  <xdr:twoCellAnchor>
    <xdr:from>
      <xdr:col>5</xdr:col>
      <xdr:colOff>361950</xdr:colOff>
      <xdr:row>109</xdr:row>
      <xdr:rowOff>9525</xdr:rowOff>
    </xdr:from>
    <xdr:to>
      <xdr:col>5</xdr:col>
      <xdr:colOff>2914650</xdr:colOff>
      <xdr:row>111</xdr:row>
      <xdr:rowOff>133350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191375" y="21345525"/>
          <a:ext cx="255270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Arial" panose="020B0604020202020204" pitchFamily="34" charset="0"/>
              <a:cs typeface="Arial" panose="020B0604020202020204" pitchFamily="34" charset="0"/>
            </a:rPr>
            <a:t>ROBSON TEIXEIRA DE BRITO                  Superintendente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1">
    <pageSetUpPr autoPageBreaks="0" fitToPage="1"/>
  </sheetPr>
  <dimension ref="A1:P57"/>
  <sheetViews>
    <sheetView topLeftCell="A42" workbookViewId="0">
      <selection activeCell="I52" sqref="I52"/>
    </sheetView>
  </sheetViews>
  <sheetFormatPr defaultColWidth="9.109375" defaultRowHeight="15" x14ac:dyDescent="0.25"/>
  <cols>
    <col min="1" max="1" width="61.6640625" style="34" customWidth="1"/>
    <col min="2" max="2" width="13.6640625" style="59" customWidth="1"/>
    <col min="3" max="3" width="1.6640625" style="59" customWidth="1"/>
    <col min="4" max="4" width="5.6640625" style="113" hidden="1" customWidth="1"/>
    <col min="5" max="5" width="13.6640625" style="60" customWidth="1"/>
    <col min="6" max="6" width="6" style="113" hidden="1" customWidth="1"/>
    <col min="7" max="7" width="6.88671875" style="117" hidden="1" customWidth="1"/>
    <col min="8" max="8" width="3.6640625" style="59" customWidth="1"/>
    <col min="9" max="9" width="61.6640625" style="34" customWidth="1"/>
    <col min="10" max="10" width="13.6640625" style="58" customWidth="1"/>
    <col min="11" max="11" width="1.6640625" style="59" customWidth="1"/>
    <col min="12" max="12" width="5.33203125" style="113" hidden="1" customWidth="1"/>
    <col min="13" max="13" width="13.6640625" style="60" customWidth="1"/>
    <col min="14" max="14" width="6" style="113" hidden="1" customWidth="1"/>
    <col min="15" max="15" width="7" style="117" hidden="1" customWidth="1"/>
    <col min="16" max="16" width="1.6640625" style="34" customWidth="1"/>
    <col min="17" max="16384" width="9.109375" style="34"/>
  </cols>
  <sheetData>
    <row r="1" spans="1:16" s="208" customFormat="1" ht="22.05" customHeight="1" x14ac:dyDescent="0.25">
      <c r="A1" s="270" t="s">
        <v>219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2"/>
    </row>
    <row r="2" spans="1:16" s="208" customFormat="1" ht="22.05" customHeight="1" x14ac:dyDescent="0.25">
      <c r="A2" s="273" t="s">
        <v>121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5"/>
    </row>
    <row r="3" spans="1:16" ht="16.95" customHeight="1" x14ac:dyDescent="0.3">
      <c r="A3" s="35"/>
      <c r="B3" s="36"/>
      <c r="C3" s="36" t="e">
        <v>#REF!</v>
      </c>
      <c r="D3" s="112"/>
      <c r="E3" s="36"/>
      <c r="F3" s="112"/>
      <c r="G3" s="121"/>
      <c r="H3" s="36"/>
      <c r="I3" s="37"/>
      <c r="J3" s="38"/>
      <c r="K3" s="36" t="e">
        <v>#REF!</v>
      </c>
      <c r="L3" s="112"/>
      <c r="M3" s="38"/>
      <c r="N3" s="112"/>
      <c r="O3" s="121"/>
      <c r="P3" s="39" t="e">
        <v>#REF!</v>
      </c>
    </row>
    <row r="4" spans="1:16" ht="18" customHeight="1" x14ac:dyDescent="0.3">
      <c r="A4" s="35"/>
      <c r="B4" s="78" t="s">
        <v>247</v>
      </c>
      <c r="C4" s="40" t="s">
        <v>89</v>
      </c>
      <c r="D4" s="110" t="s">
        <v>89</v>
      </c>
      <c r="E4" s="78" t="s">
        <v>242</v>
      </c>
      <c r="F4" s="110" t="s">
        <v>89</v>
      </c>
      <c r="G4" s="122" t="s">
        <v>89</v>
      </c>
      <c r="H4" s="40"/>
      <c r="I4" s="41"/>
      <c r="J4" s="78" t="s">
        <v>247</v>
      </c>
      <c r="K4" s="40" t="s">
        <v>89</v>
      </c>
      <c r="L4" s="110"/>
      <c r="M4" s="78" t="s">
        <v>242</v>
      </c>
      <c r="N4" s="110"/>
      <c r="O4" s="122"/>
      <c r="P4" s="39" t="e">
        <v>#REF!</v>
      </c>
    </row>
    <row r="5" spans="1:16" ht="17.399999999999999" x14ac:dyDescent="0.3">
      <c r="A5" s="42" t="s">
        <v>0</v>
      </c>
      <c r="B5" s="43"/>
      <c r="C5" s="43"/>
      <c r="D5" s="111" t="s">
        <v>91</v>
      </c>
      <c r="E5" s="43"/>
      <c r="F5" s="111" t="s">
        <v>91</v>
      </c>
      <c r="G5" s="123" t="s">
        <v>90</v>
      </c>
      <c r="H5" s="43"/>
      <c r="I5" s="44" t="s">
        <v>4</v>
      </c>
      <c r="J5" s="45"/>
      <c r="K5" s="43" t="e">
        <v>#REF!</v>
      </c>
      <c r="L5" s="111" t="s">
        <v>91</v>
      </c>
      <c r="M5" s="45"/>
      <c r="N5" s="111" t="s">
        <v>91</v>
      </c>
      <c r="O5" s="123" t="s">
        <v>90</v>
      </c>
      <c r="P5" s="39" t="e">
        <v>#REF!</v>
      </c>
    </row>
    <row r="6" spans="1:16" ht="17.399999999999999" x14ac:dyDescent="0.3">
      <c r="A6" s="42"/>
      <c r="B6" s="43"/>
      <c r="C6" s="43"/>
      <c r="D6" s="110"/>
      <c r="E6" s="43"/>
      <c r="F6" s="110"/>
      <c r="G6" s="122"/>
      <c r="H6" s="43"/>
      <c r="I6" s="44"/>
      <c r="J6" s="45"/>
      <c r="K6" s="43"/>
      <c r="L6" s="110"/>
      <c r="M6" s="45"/>
      <c r="N6" s="110"/>
      <c r="O6" s="122"/>
      <c r="P6" s="39"/>
    </row>
    <row r="7" spans="1:16" ht="15.75" customHeight="1" x14ac:dyDescent="0.3">
      <c r="A7" s="46" t="s">
        <v>1</v>
      </c>
      <c r="B7" s="47">
        <v>54768</v>
      </c>
      <c r="C7" s="48" t="s">
        <v>89</v>
      </c>
      <c r="D7" s="115" t="e">
        <v>#DIV/0!</v>
      </c>
      <c r="E7" s="47">
        <v>51790</v>
      </c>
      <c r="F7" s="115">
        <v>23.702408684628445</v>
      </c>
      <c r="G7" s="116">
        <v>5.7501448156014767</v>
      </c>
      <c r="H7" s="43"/>
      <c r="I7" s="49" t="s">
        <v>1</v>
      </c>
      <c r="J7" s="47">
        <v>20956</v>
      </c>
      <c r="K7" s="48"/>
      <c r="L7" s="115">
        <v>9.3355191646323004</v>
      </c>
      <c r="M7" s="47">
        <v>20646</v>
      </c>
      <c r="N7" s="115">
        <v>9.4489270071990514</v>
      </c>
      <c r="O7" s="116">
        <v>1.501501501501501</v>
      </c>
      <c r="P7" s="39"/>
    </row>
    <row r="8" spans="1:16" ht="16.2" customHeight="1" x14ac:dyDescent="0.3">
      <c r="A8" s="50"/>
      <c r="B8" s="45"/>
      <c r="C8" s="43" t="e">
        <v>#REF!</v>
      </c>
      <c r="E8" s="45"/>
      <c r="H8" s="48"/>
      <c r="I8" s="49"/>
      <c r="J8" s="57"/>
      <c r="K8" s="48"/>
      <c r="L8" s="115"/>
      <c r="M8" s="57"/>
      <c r="N8" s="113">
        <v>39.852755981788242</v>
      </c>
      <c r="O8" s="117">
        <v>-4.8979095770539605</v>
      </c>
      <c r="P8" s="39"/>
    </row>
    <row r="9" spans="1:16" ht="16.2" customHeight="1" x14ac:dyDescent="0.3">
      <c r="A9" s="52" t="s">
        <v>176</v>
      </c>
      <c r="B9" s="47">
        <v>45208</v>
      </c>
      <c r="C9" s="48"/>
      <c r="D9" s="115">
        <v>82.544551562956471</v>
      </c>
      <c r="E9" s="47">
        <v>41783</v>
      </c>
      <c r="F9" s="115">
        <v>80.677737014867731</v>
      </c>
      <c r="G9" s="116">
        <v>8.1971136586649997</v>
      </c>
      <c r="H9" s="48"/>
      <c r="I9" s="51" t="s">
        <v>268</v>
      </c>
      <c r="J9" s="45">
        <v>7825</v>
      </c>
      <c r="K9" s="43"/>
      <c r="L9" s="113">
        <v>37.340141248329836</v>
      </c>
      <c r="M9" s="45">
        <v>8228</v>
      </c>
      <c r="N9" s="113">
        <v>21.80567664438632</v>
      </c>
      <c r="O9" s="117">
        <v>4.3314082629942297</v>
      </c>
      <c r="P9" s="39"/>
    </row>
    <row r="10" spans="1:16" ht="16.2" customHeight="1" x14ac:dyDescent="0.3">
      <c r="A10" s="56" t="s">
        <v>251</v>
      </c>
      <c r="B10" s="45">
        <v>16272</v>
      </c>
      <c r="C10" s="43"/>
      <c r="D10" s="113">
        <v>35.993629446115733</v>
      </c>
      <c r="E10" s="45">
        <v>1858</v>
      </c>
      <c r="F10" s="113">
        <v>4.4467845774597325</v>
      </c>
      <c r="G10" s="117">
        <v>775.78040904198065</v>
      </c>
      <c r="H10" s="48"/>
      <c r="I10" s="51" t="s">
        <v>269</v>
      </c>
      <c r="J10" s="45">
        <v>4697</v>
      </c>
      <c r="K10" s="43"/>
      <c r="L10" s="113">
        <v>22.41362855506776</v>
      </c>
      <c r="M10" s="45">
        <v>4502</v>
      </c>
      <c r="N10" s="113">
        <v>1.8018018018018018</v>
      </c>
      <c r="O10" s="117">
        <v>4.3010752688172005</v>
      </c>
      <c r="P10" s="39"/>
    </row>
    <row r="11" spans="1:16" ht="16.2" customHeight="1" x14ac:dyDescent="0.3">
      <c r="A11" s="56" t="s">
        <v>252</v>
      </c>
      <c r="B11" s="45">
        <v>7479</v>
      </c>
      <c r="C11" s="43"/>
      <c r="D11" s="113">
        <v>16.543532118209168</v>
      </c>
      <c r="E11" s="45">
        <v>5415</v>
      </c>
      <c r="F11" s="113">
        <v>12.959816193188617</v>
      </c>
      <c r="G11" s="117">
        <v>38.116343490304708</v>
      </c>
      <c r="H11" s="43"/>
      <c r="I11" s="51" t="s">
        <v>270</v>
      </c>
      <c r="J11" s="45">
        <v>388</v>
      </c>
      <c r="K11" s="43"/>
      <c r="L11" s="113">
        <v>1.8514983775529681</v>
      </c>
      <c r="M11" s="45">
        <v>372</v>
      </c>
      <c r="N11" s="113">
        <v>14.230359391649714</v>
      </c>
      <c r="O11" s="117">
        <v>-2.791014295439076</v>
      </c>
      <c r="P11" s="39"/>
    </row>
    <row r="12" spans="1:16" ht="16.2" customHeight="1" x14ac:dyDescent="0.3">
      <c r="A12" s="56" t="s">
        <v>253</v>
      </c>
      <c r="B12" s="45">
        <v>17658</v>
      </c>
      <c r="C12" s="43"/>
      <c r="D12" s="113">
        <v>39.059458502919838</v>
      </c>
      <c r="E12" s="45">
        <v>30701</v>
      </c>
      <c r="F12" s="113">
        <v>9400</v>
      </c>
      <c r="H12" s="43"/>
      <c r="I12" s="51" t="s">
        <v>271</v>
      </c>
      <c r="J12" s="45">
        <v>2856</v>
      </c>
      <c r="K12" s="43"/>
      <c r="L12" s="113">
        <v>13.628555067761022</v>
      </c>
      <c r="M12" s="45">
        <v>2938</v>
      </c>
      <c r="N12" s="113" t="e">
        <v>#REF!</v>
      </c>
      <c r="O12" s="117" t="e">
        <v>#REF!</v>
      </c>
      <c r="P12" s="39"/>
    </row>
    <row r="13" spans="1:16" ht="16.2" customHeight="1" x14ac:dyDescent="0.3">
      <c r="A13" s="56" t="s">
        <v>254</v>
      </c>
      <c r="B13" s="45">
        <v>3799</v>
      </c>
      <c r="C13" s="43"/>
      <c r="D13" s="113">
        <v>8.4033799327552643</v>
      </c>
      <c r="E13" s="45">
        <v>3809</v>
      </c>
      <c r="F13" s="113" t="e">
        <v>#VALUE!</v>
      </c>
      <c r="G13" s="117" t="e">
        <v>#VALUE!</v>
      </c>
      <c r="H13" s="43"/>
      <c r="I13" s="51" t="s">
        <v>272</v>
      </c>
      <c r="J13" s="45">
        <v>1391</v>
      </c>
      <c r="K13" s="43"/>
      <c r="L13" s="113">
        <v>105.29901589704768</v>
      </c>
      <c r="M13" s="45">
        <v>797</v>
      </c>
      <c r="N13" s="115">
        <v>0.36475805602720357</v>
      </c>
      <c r="O13" s="116">
        <v>0</v>
      </c>
      <c r="P13" s="39"/>
    </row>
    <row r="14" spans="1:16" ht="16.2" customHeight="1" x14ac:dyDescent="0.3">
      <c r="A14" s="56"/>
      <c r="B14" s="45"/>
      <c r="C14" s="43"/>
      <c r="E14" s="45" t="s">
        <v>89</v>
      </c>
      <c r="F14" s="113" t="s">
        <v>89</v>
      </c>
      <c r="G14" s="117" t="s">
        <v>89</v>
      </c>
      <c r="H14" s="43"/>
      <c r="I14" s="51" t="s">
        <v>254</v>
      </c>
      <c r="J14" s="45">
        <v>3799</v>
      </c>
      <c r="K14" s="43"/>
      <c r="M14" s="45">
        <v>3809</v>
      </c>
      <c r="N14" s="113">
        <v>0</v>
      </c>
      <c r="O14" s="117">
        <v>0</v>
      </c>
      <c r="P14" s="39"/>
    </row>
    <row r="15" spans="1:16" ht="16.2" customHeight="1" x14ac:dyDescent="0.3">
      <c r="A15" s="54" t="s">
        <v>187</v>
      </c>
      <c r="B15" s="47">
        <v>9560</v>
      </c>
      <c r="C15" s="55"/>
      <c r="D15" s="115" t="e">
        <v>#DIV/0!</v>
      </c>
      <c r="E15" s="47">
        <v>10007</v>
      </c>
      <c r="F15" s="115">
        <v>8.4301988800926821</v>
      </c>
      <c r="G15" s="116">
        <v>7.8103527256069727</v>
      </c>
      <c r="H15" s="48"/>
      <c r="I15" s="253" t="s">
        <v>89</v>
      </c>
      <c r="L15" s="115"/>
      <c r="M15" s="58"/>
      <c r="N15" s="113">
        <v>0</v>
      </c>
      <c r="O15" s="117">
        <v>0</v>
      </c>
      <c r="P15" s="39"/>
    </row>
    <row r="16" spans="1:16" ht="16.2" customHeight="1" x14ac:dyDescent="0.3">
      <c r="A16" s="53" t="s">
        <v>89</v>
      </c>
      <c r="B16" s="45" t="s">
        <v>89</v>
      </c>
      <c r="C16" s="48" t="s">
        <v>89</v>
      </c>
      <c r="D16" s="113" t="e">
        <v>#VALUE!</v>
      </c>
      <c r="E16" s="45" t="s">
        <v>89</v>
      </c>
      <c r="F16" s="113">
        <v>27.851580393953274</v>
      </c>
      <c r="G16" s="117">
        <v>5.2631578947368363</v>
      </c>
      <c r="H16" s="43"/>
      <c r="I16" s="49" t="s">
        <v>2</v>
      </c>
      <c r="J16" s="47">
        <v>2773</v>
      </c>
      <c r="K16" s="48"/>
      <c r="L16" s="115">
        <v>1.2353213706587787</v>
      </c>
      <c r="M16" s="47">
        <v>1292</v>
      </c>
      <c r="N16" s="113">
        <v>0</v>
      </c>
      <c r="O16" s="117">
        <v>0</v>
      </c>
      <c r="P16" s="39"/>
    </row>
    <row r="17" spans="1:16" ht="16.2" customHeight="1" x14ac:dyDescent="0.3">
      <c r="A17" s="54" t="s">
        <v>177</v>
      </c>
      <c r="B17" s="47">
        <v>4707</v>
      </c>
      <c r="C17" s="55"/>
      <c r="D17" s="115">
        <v>8.5944347063978963</v>
      </c>
      <c r="E17" s="47">
        <v>4366</v>
      </c>
      <c r="F17" s="113">
        <v>-12.162162162162163</v>
      </c>
      <c r="G17" s="117">
        <v>11.299435028248595</v>
      </c>
      <c r="H17" s="43"/>
      <c r="I17" s="49"/>
      <c r="J17" s="57"/>
      <c r="K17" s="48"/>
      <c r="L17" s="115"/>
      <c r="M17" s="57"/>
      <c r="N17" s="114" t="s">
        <v>89</v>
      </c>
      <c r="O17" s="118" t="s">
        <v>89</v>
      </c>
      <c r="P17" s="39"/>
    </row>
    <row r="18" spans="1:16" ht="16.2" customHeight="1" x14ac:dyDescent="0.3">
      <c r="A18" s="56" t="s">
        <v>255</v>
      </c>
      <c r="B18" s="45">
        <v>1280</v>
      </c>
      <c r="C18" s="80"/>
      <c r="D18" s="113">
        <v>27.1935415338857</v>
      </c>
      <c r="E18" s="45">
        <v>1216</v>
      </c>
      <c r="F18" s="113">
        <v>84.310581768208891</v>
      </c>
      <c r="G18" s="117">
        <v>9.1551208910622073</v>
      </c>
      <c r="H18" s="43"/>
      <c r="I18" s="51" t="s">
        <v>273</v>
      </c>
      <c r="J18" s="45">
        <v>64</v>
      </c>
      <c r="K18" s="48"/>
      <c r="L18" s="113">
        <v>4.8448145344436035</v>
      </c>
      <c r="M18" s="45">
        <v>39</v>
      </c>
      <c r="N18" s="115" t="e">
        <v>#REF!</v>
      </c>
      <c r="O18" s="116" t="e">
        <v>#REF!</v>
      </c>
      <c r="P18" s="39"/>
    </row>
    <row r="19" spans="1:16" ht="16.2" customHeight="1" x14ac:dyDescent="0.3">
      <c r="A19" s="53" t="s">
        <v>256</v>
      </c>
      <c r="B19" s="171">
        <v>-591</v>
      </c>
      <c r="C19" s="172"/>
      <c r="D19" s="173">
        <v>-12.555768005098788</v>
      </c>
      <c r="E19" s="171">
        <v>-531</v>
      </c>
      <c r="F19" s="113" t="s">
        <v>89</v>
      </c>
      <c r="G19" s="117" t="s">
        <v>89</v>
      </c>
      <c r="H19" s="43"/>
      <c r="I19" s="51" t="s">
        <v>274</v>
      </c>
      <c r="J19" s="171">
        <v>-34</v>
      </c>
      <c r="K19" s="174"/>
      <c r="L19" s="173">
        <v>-2.5738077214231643</v>
      </c>
      <c r="M19" s="171">
        <v>-34</v>
      </c>
      <c r="N19" s="113" t="e">
        <v>#REF!</v>
      </c>
      <c r="O19" s="117" t="e">
        <v>#REF!</v>
      </c>
      <c r="P19" s="39"/>
    </row>
    <row r="20" spans="1:16" ht="16.2" customHeight="1" x14ac:dyDescent="0.3">
      <c r="A20" s="56" t="s">
        <v>257</v>
      </c>
      <c r="B20" s="45">
        <v>4018</v>
      </c>
      <c r="C20" s="80"/>
      <c r="D20" s="113">
        <v>85.362226471213091</v>
      </c>
      <c r="E20" s="45">
        <v>3681</v>
      </c>
      <c r="F20" s="114">
        <v>4.3541224174551072</v>
      </c>
      <c r="G20" s="118">
        <v>-5.7649667405764937</v>
      </c>
      <c r="H20" s="43"/>
      <c r="I20" s="51" t="s">
        <v>275</v>
      </c>
      <c r="J20" s="45">
        <v>1321</v>
      </c>
      <c r="K20" s="43"/>
      <c r="L20" s="113">
        <v>100</v>
      </c>
      <c r="M20" s="45">
        <v>1284</v>
      </c>
      <c r="N20" s="113" t="e">
        <v>#REF!</v>
      </c>
      <c r="O20" s="117" t="e">
        <v>#REF!</v>
      </c>
      <c r="P20" s="39"/>
    </row>
    <row r="21" spans="1:16" ht="16.2" customHeight="1" x14ac:dyDescent="0.3">
      <c r="A21" s="56"/>
      <c r="B21" s="45"/>
      <c r="C21" s="43"/>
      <c r="D21" s="113" t="s">
        <v>89</v>
      </c>
      <c r="E21" s="45"/>
      <c r="F21" s="114">
        <v>3.6416296582351806</v>
      </c>
      <c r="G21" s="118">
        <v>-67.179215270413579</v>
      </c>
      <c r="H21" s="43"/>
      <c r="I21" s="51" t="s">
        <v>276</v>
      </c>
      <c r="J21" s="45">
        <v>1422</v>
      </c>
      <c r="K21" s="43"/>
      <c r="L21" s="113">
        <v>107.64572293716881</v>
      </c>
      <c r="M21" s="45">
        <v>3</v>
      </c>
      <c r="N21" s="113" t="e">
        <v>#REF!</v>
      </c>
      <c r="O21" s="117">
        <v>15437.693498452012</v>
      </c>
      <c r="P21" s="39"/>
    </row>
    <row r="22" spans="1:16" ht="16.2" customHeight="1" x14ac:dyDescent="0.3">
      <c r="A22" s="52" t="s">
        <v>258</v>
      </c>
      <c r="B22" s="57">
        <v>2125</v>
      </c>
      <c r="C22" s="48"/>
      <c r="D22" s="114">
        <v>3.8800029214139644</v>
      </c>
      <c r="E22" s="57">
        <v>2255</v>
      </c>
      <c r="F22" s="114">
        <v>1.7068932226298512</v>
      </c>
      <c r="G22" s="118">
        <v>-6.6742081447963786</v>
      </c>
      <c r="H22" s="43"/>
      <c r="I22" s="51" t="s">
        <v>89</v>
      </c>
      <c r="J22" s="45" t="s">
        <v>89</v>
      </c>
      <c r="K22" s="43" t="s">
        <v>89</v>
      </c>
      <c r="L22" s="113" t="e">
        <v>#VALUE!</v>
      </c>
      <c r="M22" s="45" t="s">
        <v>89</v>
      </c>
      <c r="N22" s="113" t="e">
        <v>#REF!</v>
      </c>
      <c r="O22" s="117" t="e">
        <v>#DIV/0!</v>
      </c>
      <c r="P22" s="39"/>
    </row>
    <row r="23" spans="1:16" ht="16.2" customHeight="1" x14ac:dyDescent="0.3">
      <c r="A23" s="54" t="s">
        <v>259</v>
      </c>
      <c r="B23" s="57">
        <v>619</v>
      </c>
      <c r="C23" s="48"/>
      <c r="D23" s="114">
        <v>1.1302220274612913</v>
      </c>
      <c r="E23" s="57">
        <v>1886</v>
      </c>
      <c r="F23" s="114">
        <v>1.189418806719444</v>
      </c>
      <c r="G23" s="118">
        <v>108.44155844155843</v>
      </c>
      <c r="H23" s="43"/>
      <c r="I23" s="49" t="s">
        <v>116</v>
      </c>
      <c r="J23" s="104">
        <v>200747</v>
      </c>
      <c r="K23" s="43"/>
      <c r="L23" s="115" t="e">
        <v>#DIV/0!</v>
      </c>
      <c r="M23" s="104">
        <v>196563</v>
      </c>
      <c r="N23" s="113" t="e">
        <v>#REF!</v>
      </c>
      <c r="O23" s="117">
        <v>506351.282051282</v>
      </c>
      <c r="P23" s="39"/>
    </row>
    <row r="24" spans="1:16" ht="16.2" customHeight="1" x14ac:dyDescent="0.3">
      <c r="A24" s="52" t="s">
        <v>260</v>
      </c>
      <c r="B24" s="57">
        <v>825</v>
      </c>
      <c r="C24" s="48"/>
      <c r="D24" s="114">
        <v>1.5063540753724802</v>
      </c>
      <c r="E24" s="57">
        <v>884</v>
      </c>
      <c r="F24" s="113" t="s">
        <v>89</v>
      </c>
      <c r="G24" s="117" t="s">
        <v>89</v>
      </c>
      <c r="H24" s="43"/>
      <c r="I24" s="49"/>
      <c r="J24" s="84"/>
      <c r="K24" s="43"/>
      <c r="L24" s="115"/>
      <c r="M24" s="84"/>
      <c r="N24" s="113" t="s">
        <v>89</v>
      </c>
      <c r="O24" s="117" t="s">
        <v>89</v>
      </c>
      <c r="P24" s="39"/>
    </row>
    <row r="25" spans="1:16" ht="16.2" customHeight="1" x14ac:dyDescent="0.3">
      <c r="A25" s="54" t="s">
        <v>261</v>
      </c>
      <c r="B25" s="57">
        <v>1284</v>
      </c>
      <c r="C25" s="48"/>
      <c r="D25" s="114">
        <v>2.3444347063978963</v>
      </c>
      <c r="E25" s="57">
        <v>616</v>
      </c>
      <c r="F25" s="128" t="e">
        <v>#REF!</v>
      </c>
      <c r="G25" s="127" t="e">
        <v>#REF!</v>
      </c>
      <c r="H25" s="43"/>
      <c r="I25" s="51" t="s">
        <v>175</v>
      </c>
      <c r="J25" s="45">
        <v>197516</v>
      </c>
      <c r="K25" s="43"/>
      <c r="L25" s="113" t="s">
        <v>89</v>
      </c>
      <c r="M25" s="45">
        <v>196482</v>
      </c>
      <c r="N25" s="115">
        <v>0.58764033116553249</v>
      </c>
      <c r="O25" s="116">
        <v>-100</v>
      </c>
      <c r="P25" s="39"/>
    </row>
    <row r="26" spans="1:16" ht="16.2" customHeight="1" x14ac:dyDescent="0.3">
      <c r="A26" s="54"/>
      <c r="B26" s="45"/>
      <c r="C26" s="43"/>
      <c r="D26" s="113" t="s">
        <v>89</v>
      </c>
      <c r="E26" s="45"/>
      <c r="F26" s="113" t="e">
        <v>#REF!</v>
      </c>
      <c r="G26" s="117" t="e">
        <v>#REF!</v>
      </c>
      <c r="H26" s="43"/>
      <c r="I26" s="51" t="s">
        <v>101</v>
      </c>
      <c r="J26" s="45">
        <v>3231</v>
      </c>
      <c r="K26" s="43"/>
      <c r="L26" s="114" t="e">
        <v>#DIV/0!</v>
      </c>
      <c r="M26" s="45">
        <v>81</v>
      </c>
      <c r="N26" s="113" t="s">
        <v>89</v>
      </c>
      <c r="O26" s="117" t="s">
        <v>89</v>
      </c>
      <c r="P26" s="39"/>
    </row>
    <row r="27" spans="1:16" ht="16.2" customHeight="1" x14ac:dyDescent="0.3">
      <c r="A27" s="46" t="s">
        <v>2</v>
      </c>
      <c r="B27" s="47">
        <v>169708</v>
      </c>
      <c r="C27" s="48"/>
      <c r="D27" s="128">
        <v>75.601846077086194</v>
      </c>
      <c r="E27" s="47">
        <v>166711</v>
      </c>
      <c r="F27" s="113" t="e">
        <v>#REF!</v>
      </c>
      <c r="G27" s="117">
        <v>0</v>
      </c>
      <c r="H27" s="43"/>
      <c r="I27" s="37"/>
      <c r="J27" s="45"/>
      <c r="K27" s="43"/>
      <c r="M27" s="45"/>
      <c r="N27" s="115" t="e">
        <v>#REF!</v>
      </c>
      <c r="O27" s="116" t="e">
        <v>#REF!</v>
      </c>
      <c r="P27" s="39"/>
    </row>
    <row r="28" spans="1:16" ht="16.2" customHeight="1" x14ac:dyDescent="0.3">
      <c r="A28" s="46"/>
      <c r="B28" s="57"/>
      <c r="C28" s="48"/>
      <c r="D28" s="114" t="s">
        <v>89</v>
      </c>
      <c r="E28" s="57"/>
      <c r="F28" s="113" t="e">
        <v>#REF!</v>
      </c>
      <c r="G28" s="117">
        <v>0</v>
      </c>
      <c r="H28" s="43"/>
      <c r="I28" s="37"/>
      <c r="J28" s="45"/>
      <c r="K28" s="43"/>
      <c r="M28" s="45"/>
      <c r="N28" s="115">
        <v>0.23364485981308408</v>
      </c>
      <c r="O28" s="116">
        <v>-100</v>
      </c>
      <c r="P28" s="39"/>
    </row>
    <row r="29" spans="1:16" ht="16.2" customHeight="1" x14ac:dyDescent="0.3">
      <c r="A29" s="54" t="s">
        <v>3</v>
      </c>
      <c r="B29" s="47">
        <v>1128</v>
      </c>
      <c r="C29" s="43"/>
      <c r="D29" s="128">
        <v>0.66467108209394965</v>
      </c>
      <c r="E29" s="47">
        <v>69</v>
      </c>
      <c r="F29" s="113" t="e">
        <v>#REF!</v>
      </c>
      <c r="G29" s="117">
        <v>0</v>
      </c>
      <c r="H29" s="48"/>
      <c r="I29" s="37"/>
      <c r="J29" s="45"/>
      <c r="K29" s="43"/>
      <c r="M29" s="45"/>
      <c r="N29" s="114" t="s">
        <v>89</v>
      </c>
      <c r="O29" s="118" t="s">
        <v>89</v>
      </c>
      <c r="P29" s="39"/>
    </row>
    <row r="30" spans="1:16" ht="16.2" customHeight="1" x14ac:dyDescent="0.3">
      <c r="A30" s="53" t="s">
        <v>262</v>
      </c>
      <c r="B30" s="45">
        <v>3</v>
      </c>
      <c r="C30" s="43"/>
      <c r="D30" s="113">
        <v>0.26595744680851063</v>
      </c>
      <c r="E30" s="45">
        <v>9</v>
      </c>
      <c r="F30" s="128">
        <v>0.40457480743795227</v>
      </c>
      <c r="G30" s="127">
        <v>-6.6742081447963786</v>
      </c>
      <c r="H30" s="48"/>
      <c r="I30" s="37"/>
      <c r="J30" s="45"/>
      <c r="K30" s="43"/>
      <c r="M30" s="45"/>
      <c r="N30" s="115" t="e">
        <v>#REF!</v>
      </c>
      <c r="O30" s="116" t="e">
        <v>#REF!</v>
      </c>
      <c r="P30" s="39"/>
    </row>
    <row r="31" spans="1:16" ht="16.2" customHeight="1" x14ac:dyDescent="0.3">
      <c r="A31" s="56" t="s">
        <v>263</v>
      </c>
      <c r="B31" s="45">
        <v>51</v>
      </c>
      <c r="C31" s="43"/>
      <c r="D31" s="113">
        <v>4.5212765957446814</v>
      </c>
      <c r="E31" s="45">
        <v>51</v>
      </c>
      <c r="F31" s="113" t="e">
        <v>#REF!</v>
      </c>
      <c r="G31" s="117">
        <v>0</v>
      </c>
      <c r="H31" s="43"/>
      <c r="I31" s="37"/>
      <c r="J31" s="45"/>
      <c r="K31" s="43"/>
      <c r="M31" s="45"/>
      <c r="N31" s="113" t="e">
        <v>#REF!</v>
      </c>
      <c r="O31" s="117" t="e">
        <v>#REF!</v>
      </c>
      <c r="P31" s="39"/>
    </row>
    <row r="32" spans="1:16" ht="16.2" customHeight="1" x14ac:dyDescent="0.3">
      <c r="A32" s="53" t="s">
        <v>264</v>
      </c>
      <c r="B32" s="45">
        <v>1074</v>
      </c>
      <c r="C32" s="43"/>
      <c r="D32" s="113">
        <v>95.212765957446805</v>
      </c>
      <c r="E32" s="45">
        <v>9</v>
      </c>
      <c r="F32" s="128">
        <v>76.297591315371548</v>
      </c>
      <c r="G32" s="127">
        <v>1.797721805999597</v>
      </c>
      <c r="H32" s="48"/>
      <c r="I32" s="37"/>
      <c r="J32" s="45"/>
      <c r="K32" s="43"/>
      <c r="L32" s="113" t="s">
        <v>89</v>
      </c>
      <c r="M32" s="45"/>
      <c r="O32" s="117" t="s">
        <v>89</v>
      </c>
      <c r="P32" s="39"/>
    </row>
    <row r="33" spans="1:16" ht="16.2" customHeight="1" x14ac:dyDescent="0.3">
      <c r="A33" s="53"/>
      <c r="B33" s="45"/>
      <c r="C33" s="43"/>
      <c r="D33" s="113" t="s">
        <v>89</v>
      </c>
      <c r="E33" s="45"/>
      <c r="F33" s="114" t="s">
        <v>89</v>
      </c>
      <c r="G33" s="118" t="s">
        <v>89</v>
      </c>
      <c r="H33" s="48"/>
      <c r="I33" s="37"/>
      <c r="J33" s="45"/>
      <c r="K33" s="43"/>
      <c r="M33" s="45"/>
      <c r="O33" s="117" t="s">
        <v>89</v>
      </c>
      <c r="P33" s="39"/>
    </row>
    <row r="34" spans="1:16" ht="16.2" customHeight="1" x14ac:dyDescent="0.3">
      <c r="A34" s="52" t="s">
        <v>265</v>
      </c>
      <c r="B34" s="57">
        <v>158903</v>
      </c>
      <c r="C34" s="43"/>
      <c r="D34" s="114">
        <v>93.633181700332329</v>
      </c>
      <c r="E34" s="57">
        <v>158257</v>
      </c>
      <c r="F34" s="128">
        <v>4.1388990528519416E-2</v>
      </c>
      <c r="G34" s="127">
        <v>1534.7826086956522</v>
      </c>
      <c r="H34" s="48"/>
      <c r="I34" s="37"/>
      <c r="J34" s="45"/>
      <c r="K34" s="43"/>
      <c r="M34" s="45"/>
      <c r="P34" s="39"/>
    </row>
    <row r="35" spans="1:16" ht="16.2" customHeight="1" x14ac:dyDescent="0.3">
      <c r="A35" s="52" t="s">
        <v>266</v>
      </c>
      <c r="B35" s="57">
        <v>9511</v>
      </c>
      <c r="C35" s="43"/>
      <c r="D35" s="114">
        <v>5.604332146981875</v>
      </c>
      <c r="E35" s="57">
        <v>8198</v>
      </c>
      <c r="F35" s="113">
        <v>73.91304347826086</v>
      </c>
      <c r="G35" s="117">
        <v>0</v>
      </c>
      <c r="H35" s="48"/>
      <c r="I35" s="37"/>
      <c r="J35" s="45"/>
      <c r="K35" s="43"/>
      <c r="L35" s="113" t="s">
        <v>89</v>
      </c>
      <c r="M35" s="45"/>
      <c r="N35" s="125"/>
      <c r="O35" s="118" t="s">
        <v>89</v>
      </c>
      <c r="P35" s="39"/>
    </row>
    <row r="36" spans="1:16" ht="16.2" customHeight="1" x14ac:dyDescent="0.3">
      <c r="A36" s="52" t="s">
        <v>267</v>
      </c>
      <c r="B36" s="57">
        <v>166</v>
      </c>
      <c r="C36" s="43"/>
      <c r="D36" s="114">
        <v>9.7815070591840109E-2</v>
      </c>
      <c r="E36" s="57">
        <v>187</v>
      </c>
      <c r="F36" s="113" t="e">
        <v>#REF!</v>
      </c>
      <c r="G36" s="117" t="e">
        <v>#REF!</v>
      </c>
      <c r="H36" s="48"/>
      <c r="I36" s="37"/>
      <c r="J36" s="45"/>
      <c r="K36" s="43"/>
      <c r="M36" s="45"/>
      <c r="N36" s="125"/>
      <c r="O36" s="118"/>
      <c r="P36" s="39"/>
    </row>
    <row r="37" spans="1:16" ht="16.2" customHeight="1" x14ac:dyDescent="0.3">
      <c r="A37" s="52"/>
      <c r="B37" s="57"/>
      <c r="C37" s="43"/>
      <c r="D37" s="114"/>
      <c r="E37" s="57"/>
      <c r="H37" s="48"/>
      <c r="I37" s="37"/>
      <c r="J37" s="45"/>
      <c r="K37" s="43"/>
      <c r="M37" s="45"/>
      <c r="N37" s="125"/>
      <c r="O37" s="118"/>
      <c r="P37" s="39"/>
    </row>
    <row r="38" spans="1:16" ht="16.2" customHeight="1" x14ac:dyDescent="0.3">
      <c r="A38" s="61" t="s">
        <v>89</v>
      </c>
      <c r="B38" s="57"/>
      <c r="C38" s="43"/>
      <c r="D38" s="114"/>
      <c r="E38" s="57"/>
      <c r="F38" s="114"/>
      <c r="G38" s="118"/>
      <c r="H38" s="43"/>
      <c r="I38" s="37"/>
      <c r="J38" s="45"/>
      <c r="K38" s="43"/>
      <c r="L38" s="114"/>
      <c r="M38" s="45"/>
      <c r="O38" s="118"/>
      <c r="P38" s="39"/>
    </row>
    <row r="39" spans="1:16" ht="16.2" customHeight="1" x14ac:dyDescent="0.3">
      <c r="A39" s="52"/>
      <c r="B39" s="57"/>
      <c r="C39" s="43"/>
      <c r="D39" s="114"/>
      <c r="E39" s="57"/>
      <c r="F39" s="114">
        <v>0.11217016273671204</v>
      </c>
      <c r="G39" s="118">
        <v>0</v>
      </c>
      <c r="H39" s="43"/>
      <c r="I39" s="37"/>
      <c r="J39" s="45"/>
      <c r="K39" s="43"/>
      <c r="L39" s="114"/>
      <c r="M39" s="45"/>
      <c r="O39" s="118" t="s">
        <v>89</v>
      </c>
      <c r="P39" s="39"/>
    </row>
    <row r="40" spans="1:16" ht="16.2" customHeight="1" x14ac:dyDescent="0.3">
      <c r="A40" s="52"/>
      <c r="B40" s="57"/>
      <c r="C40" s="43"/>
      <c r="D40" s="114"/>
      <c r="E40" s="57"/>
      <c r="F40" s="113" t="s">
        <v>89</v>
      </c>
      <c r="G40" s="117" t="s">
        <v>89</v>
      </c>
      <c r="H40" s="43"/>
      <c r="I40" s="37"/>
      <c r="J40" s="45"/>
      <c r="K40" s="43"/>
      <c r="L40" s="113" t="s">
        <v>89</v>
      </c>
      <c r="M40" s="45"/>
      <c r="O40" s="117" t="s">
        <v>89</v>
      </c>
      <c r="P40" s="39"/>
    </row>
    <row r="41" spans="1:16" ht="17.850000000000001" customHeight="1" thickBot="1" x14ac:dyDescent="0.35">
      <c r="A41" s="61" t="s">
        <v>5</v>
      </c>
      <c r="B41" s="62">
        <v>224476</v>
      </c>
      <c r="C41" s="48"/>
      <c r="D41" s="119">
        <v>100</v>
      </c>
      <c r="E41" s="62">
        <v>218501</v>
      </c>
      <c r="F41" s="119">
        <v>100</v>
      </c>
      <c r="G41" s="120">
        <v>2.734541260680734</v>
      </c>
      <c r="H41" s="48"/>
      <c r="I41" s="63" t="s">
        <v>6</v>
      </c>
      <c r="J41" s="62">
        <v>224476</v>
      </c>
      <c r="K41" s="48"/>
      <c r="L41" s="119">
        <v>100</v>
      </c>
      <c r="M41" s="62">
        <v>218501</v>
      </c>
      <c r="N41" s="119">
        <v>100</v>
      </c>
      <c r="O41" s="120">
        <v>2.734541260680734</v>
      </c>
      <c r="P41" s="39"/>
    </row>
    <row r="42" spans="1:16" ht="17.850000000000001" customHeight="1" thickTop="1" x14ac:dyDescent="0.3">
      <c r="A42" s="61"/>
      <c r="B42" s="57"/>
      <c r="C42" s="48"/>
      <c r="D42" s="114"/>
      <c r="E42" s="57"/>
      <c r="F42" s="114"/>
      <c r="G42" s="118"/>
      <c r="H42" s="48"/>
      <c r="I42" s="63"/>
      <c r="J42" s="57"/>
      <c r="K42" s="48"/>
      <c r="L42" s="114"/>
      <c r="M42" s="57"/>
      <c r="N42" s="114"/>
      <c r="O42" s="118"/>
      <c r="P42" s="39"/>
    </row>
    <row r="43" spans="1:16" ht="16.2" customHeight="1" x14ac:dyDescent="0.3">
      <c r="A43" s="61" t="s">
        <v>89</v>
      </c>
      <c r="B43" s="65"/>
      <c r="C43" s="65"/>
      <c r="D43" s="114"/>
      <c r="E43" s="66"/>
      <c r="F43" s="114"/>
      <c r="G43" s="118"/>
      <c r="I43" s="63" t="s">
        <v>89</v>
      </c>
      <c r="P43" s="39"/>
    </row>
    <row r="44" spans="1:16" ht="16.2" customHeight="1" x14ac:dyDescent="0.3">
      <c r="A44" s="67"/>
      <c r="B44" s="199" t="s">
        <v>89</v>
      </c>
      <c r="C44" s="200"/>
      <c r="D44" s="201"/>
      <c r="E44" s="199" t="s">
        <v>225</v>
      </c>
      <c r="F44" s="129"/>
      <c r="G44" s="131"/>
      <c r="H44" s="68"/>
      <c r="I44" s="69"/>
      <c r="J44" s="105" t="s">
        <v>89</v>
      </c>
      <c r="P44" s="39"/>
    </row>
    <row r="45" spans="1:16" ht="16.2" customHeight="1" x14ac:dyDescent="0.3">
      <c r="A45" s="64"/>
      <c r="B45" s="65"/>
      <c r="C45" s="65"/>
      <c r="D45" s="114"/>
      <c r="E45" s="66"/>
      <c r="F45" s="114"/>
      <c r="G45" s="118"/>
      <c r="I45" s="69"/>
      <c r="P45" s="39"/>
    </row>
    <row r="46" spans="1:16" ht="16.2" customHeight="1" x14ac:dyDescent="0.3">
      <c r="A46" s="64"/>
      <c r="B46" s="65"/>
      <c r="C46" s="65"/>
      <c r="D46" s="114"/>
      <c r="E46" s="66"/>
      <c r="F46" s="114"/>
      <c r="G46" s="118"/>
      <c r="I46" s="69"/>
      <c r="P46" s="39"/>
    </row>
    <row r="47" spans="1:16" ht="16.2" customHeight="1" x14ac:dyDescent="0.3">
      <c r="A47" s="70"/>
      <c r="I47" s="69"/>
      <c r="J47" s="71"/>
      <c r="K47" s="72"/>
      <c r="L47" s="133"/>
      <c r="P47" s="39"/>
    </row>
    <row r="48" spans="1:16" ht="16.2" customHeight="1" thickBot="1" x14ac:dyDescent="0.35">
      <c r="A48" s="73"/>
      <c r="B48" s="74"/>
      <c r="C48" s="74"/>
      <c r="D48" s="130"/>
      <c r="E48" s="74"/>
      <c r="F48" s="130"/>
      <c r="G48" s="132"/>
      <c r="H48" s="74"/>
      <c r="I48" s="74"/>
      <c r="J48" s="75"/>
      <c r="K48" s="76"/>
      <c r="L48" s="126"/>
      <c r="M48" s="235" t="s">
        <v>89</v>
      </c>
      <c r="N48" s="126"/>
      <c r="O48" s="124"/>
      <c r="P48" s="77"/>
    </row>
    <row r="50" spans="2:13" ht="15.6" x14ac:dyDescent="0.3">
      <c r="M50" s="65" t="s">
        <v>234</v>
      </c>
    </row>
    <row r="52" spans="2:13" ht="16.8" x14ac:dyDescent="0.3">
      <c r="B52" s="45">
        <v>224475.66497000001</v>
      </c>
      <c r="J52" s="45">
        <v>224475.25982000001</v>
      </c>
    </row>
    <row r="53" spans="2:13" ht="15.6" thickBot="1" x14ac:dyDescent="0.3"/>
    <row r="54" spans="2:13" ht="15.6" thickBot="1" x14ac:dyDescent="0.3">
      <c r="B54" s="106">
        <v>0.33502999998745508</v>
      </c>
      <c r="E54" s="109">
        <v>0.40515000000596046</v>
      </c>
      <c r="J54" s="106">
        <v>0.74017999999341555</v>
      </c>
    </row>
    <row r="55" spans="2:13" x14ac:dyDescent="0.25">
      <c r="B55" s="135"/>
      <c r="E55" s="136"/>
      <c r="J55" s="135"/>
    </row>
    <row r="56" spans="2:13" x14ac:dyDescent="0.25">
      <c r="J56" s="58">
        <v>197516</v>
      </c>
      <c r="M56" s="58" t="s">
        <v>89</v>
      </c>
    </row>
    <row r="57" spans="2:13" x14ac:dyDescent="0.25">
      <c r="J57" s="58">
        <v>200747</v>
      </c>
    </row>
  </sheetData>
  <mergeCells count="2">
    <mergeCell ref="A1:P1"/>
    <mergeCell ref="A2:P2"/>
  </mergeCells>
  <printOptions horizontalCentered="1" verticalCentered="1"/>
  <pageMargins left="0.39370078740157483" right="0.39370078740157483" top="0.39370078740157483" bottom="0.39370078740157483" header="0.15748031496062992" footer="0.31496062992125984"/>
  <pageSetup paperSize="9" scale="66" orientation="landscape" r:id="rId1"/>
  <headerFooter alignWithMargins="0">
    <oddFooter>&amp;R
&amp;"Arial,Negrito"Pagina 01/05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3">
    <pageSetUpPr fitToPage="1"/>
  </sheetPr>
  <dimension ref="B1:F67"/>
  <sheetViews>
    <sheetView topLeftCell="A50" zoomScale="96" zoomScaleNormal="96" workbookViewId="0">
      <selection activeCell="C58" sqref="C58"/>
    </sheetView>
  </sheetViews>
  <sheetFormatPr defaultColWidth="9.109375" defaultRowHeight="13.2" x14ac:dyDescent="0.25"/>
  <cols>
    <col min="1" max="1" width="1.5546875" style="81" customWidth="1"/>
    <col min="2" max="3" width="41" style="81" customWidth="1"/>
    <col min="4" max="4" width="19.6640625" style="81" customWidth="1"/>
    <col min="5" max="5" width="1.5546875" style="81" customWidth="1"/>
    <col min="6" max="6" width="19.6640625" style="81" customWidth="1"/>
    <col min="7" max="16384" width="9.109375" style="81"/>
  </cols>
  <sheetData>
    <row r="1" spans="2:6" s="82" customFormat="1" ht="22.05" customHeight="1" x14ac:dyDescent="0.25">
      <c r="B1" s="276" t="s">
        <v>219</v>
      </c>
      <c r="C1" s="277"/>
      <c r="D1" s="277"/>
      <c r="E1" s="277"/>
      <c r="F1" s="278"/>
    </row>
    <row r="2" spans="2:6" s="82" customFormat="1" ht="22.05" customHeight="1" x14ac:dyDescent="0.25">
      <c r="B2" s="279" t="s">
        <v>195</v>
      </c>
      <c r="C2" s="280"/>
      <c r="D2" s="280"/>
      <c r="E2" s="280"/>
      <c r="F2" s="281"/>
    </row>
    <row r="3" spans="2:6" ht="21.75" customHeight="1" x14ac:dyDescent="0.25">
      <c r="B3" s="85"/>
      <c r="D3" s="103" t="s">
        <v>89</v>
      </c>
      <c r="E3" s="103"/>
      <c r="F3" s="162" t="s">
        <v>89</v>
      </c>
    </row>
    <row r="4" spans="2:6" ht="21.75" customHeight="1" thickBot="1" x14ac:dyDescent="0.35">
      <c r="B4" s="85"/>
      <c r="D4" s="202" t="s">
        <v>247</v>
      </c>
      <c r="E4" s="103"/>
      <c r="F4" s="233" t="s">
        <v>248</v>
      </c>
    </row>
    <row r="5" spans="2:6" ht="21.75" customHeight="1" x14ac:dyDescent="0.25">
      <c r="B5" s="150" t="s">
        <v>89</v>
      </c>
      <c r="C5" s="158"/>
      <c r="D5" s="178" t="s">
        <v>89</v>
      </c>
      <c r="E5" s="103"/>
      <c r="F5" s="162" t="s">
        <v>89</v>
      </c>
    </row>
    <row r="6" spans="2:6" ht="12.75" customHeight="1" x14ac:dyDescent="0.25">
      <c r="B6" s="150"/>
      <c r="C6" s="158"/>
      <c r="D6" s="103"/>
      <c r="E6" s="103"/>
      <c r="F6" s="162"/>
    </row>
    <row r="7" spans="2:6" ht="12.75" customHeight="1" x14ac:dyDescent="0.25">
      <c r="B7" s="150"/>
      <c r="C7" s="158"/>
      <c r="D7" s="103"/>
      <c r="E7" s="103"/>
      <c r="F7" s="162"/>
    </row>
    <row r="8" spans="2:6" ht="15" customHeight="1" x14ac:dyDescent="0.25">
      <c r="B8" s="153" t="s">
        <v>7</v>
      </c>
      <c r="C8" s="159"/>
      <c r="D8" s="180">
        <v>34656</v>
      </c>
      <c r="E8" s="95"/>
      <c r="F8" s="160">
        <v>29338</v>
      </c>
    </row>
    <row r="9" spans="2:6" ht="13.5" customHeight="1" x14ac:dyDescent="0.25">
      <c r="B9" s="153"/>
      <c r="C9" s="159"/>
      <c r="D9" s="95"/>
      <c r="E9" s="95"/>
      <c r="F9" s="203"/>
    </row>
    <row r="10" spans="2:6" ht="16.8" x14ac:dyDescent="0.55000000000000004">
      <c r="B10" s="153" t="s">
        <v>188</v>
      </c>
      <c r="C10" s="161"/>
      <c r="D10" s="204">
        <v>34575</v>
      </c>
      <c r="E10" s="95"/>
      <c r="F10" s="205">
        <v>29069</v>
      </c>
    </row>
    <row r="11" spans="2:6" x14ac:dyDescent="0.25">
      <c r="B11" s="151" t="s">
        <v>8</v>
      </c>
      <c r="C11" s="163"/>
      <c r="D11" s="175">
        <v>24414</v>
      </c>
      <c r="E11" s="95"/>
      <c r="F11" s="162">
        <v>20790</v>
      </c>
    </row>
    <row r="12" spans="2:6" x14ac:dyDescent="0.25">
      <c r="B12" s="152" t="s">
        <v>189</v>
      </c>
      <c r="C12" s="161"/>
      <c r="D12" s="175">
        <v>3547</v>
      </c>
      <c r="E12" s="95"/>
      <c r="F12" s="162">
        <v>2737</v>
      </c>
    </row>
    <row r="13" spans="2:6" x14ac:dyDescent="0.25">
      <c r="B13" s="152" t="s">
        <v>130</v>
      </c>
      <c r="C13" s="163"/>
      <c r="D13" s="175">
        <v>1852</v>
      </c>
      <c r="E13" s="95"/>
      <c r="F13" s="162">
        <v>1583</v>
      </c>
    </row>
    <row r="14" spans="2:6" x14ac:dyDescent="0.25">
      <c r="B14" s="151" t="s">
        <v>182</v>
      </c>
      <c r="C14" s="163"/>
      <c r="D14" s="175">
        <v>890</v>
      </c>
      <c r="E14" s="95"/>
      <c r="F14" s="162">
        <v>932</v>
      </c>
    </row>
    <row r="15" spans="2:6" x14ac:dyDescent="0.25">
      <c r="B15" s="152" t="s">
        <v>201</v>
      </c>
      <c r="C15" s="161"/>
      <c r="D15" s="175">
        <v>866</v>
      </c>
      <c r="E15" s="95"/>
      <c r="F15" s="162">
        <v>751</v>
      </c>
    </row>
    <row r="16" spans="2:6" x14ac:dyDescent="0.25">
      <c r="B16" s="152" t="s">
        <v>202</v>
      </c>
      <c r="C16" s="161"/>
      <c r="D16" s="175">
        <v>1313</v>
      </c>
      <c r="E16" s="95"/>
      <c r="F16" s="162">
        <v>986</v>
      </c>
    </row>
    <row r="17" spans="2:6" x14ac:dyDescent="0.25">
      <c r="B17" s="151" t="s">
        <v>102</v>
      </c>
      <c r="C17" s="163"/>
      <c r="D17" s="175">
        <v>412</v>
      </c>
      <c r="E17" s="95"/>
      <c r="F17" s="162">
        <v>248</v>
      </c>
    </row>
    <row r="18" spans="2:6" x14ac:dyDescent="0.25">
      <c r="B18" s="152" t="s">
        <v>11</v>
      </c>
      <c r="C18" s="163"/>
      <c r="D18" s="175">
        <v>438</v>
      </c>
      <c r="E18" s="95"/>
      <c r="F18" s="162">
        <v>409</v>
      </c>
    </row>
    <row r="19" spans="2:6" x14ac:dyDescent="0.25">
      <c r="B19" s="152" t="s">
        <v>38</v>
      </c>
      <c r="C19" s="163"/>
      <c r="D19" s="175">
        <v>329</v>
      </c>
      <c r="E19" s="95"/>
      <c r="F19" s="162">
        <v>273</v>
      </c>
    </row>
    <row r="20" spans="2:6" x14ac:dyDescent="0.25">
      <c r="B20" s="152" t="s">
        <v>75</v>
      </c>
      <c r="C20" s="163"/>
      <c r="D20" s="175">
        <v>514</v>
      </c>
      <c r="E20" s="95"/>
      <c r="F20" s="162">
        <v>360</v>
      </c>
    </row>
    <row r="21" spans="2:6" x14ac:dyDescent="0.25">
      <c r="B21" s="152"/>
      <c r="C21" s="163"/>
      <c r="D21" s="175"/>
      <c r="E21" s="95"/>
      <c r="F21" s="162"/>
    </row>
    <row r="22" spans="2:6" ht="16.8" x14ac:dyDescent="0.55000000000000004">
      <c r="B22" s="153" t="s">
        <v>190</v>
      </c>
      <c r="C22" s="163"/>
      <c r="D22" s="204">
        <v>81</v>
      </c>
      <c r="E22" s="95"/>
      <c r="F22" s="205">
        <v>269</v>
      </c>
    </row>
    <row r="23" spans="2:6" x14ac:dyDescent="0.25">
      <c r="B23" s="152" t="s">
        <v>178</v>
      </c>
      <c r="C23" s="163"/>
      <c r="D23" s="175">
        <v>81</v>
      </c>
      <c r="E23" s="95"/>
      <c r="F23" s="162">
        <v>269</v>
      </c>
    </row>
    <row r="24" spans="2:6" x14ac:dyDescent="0.25">
      <c r="B24" s="152"/>
      <c r="C24" s="163"/>
      <c r="D24" s="175"/>
      <c r="E24" s="95"/>
      <c r="F24" s="162"/>
    </row>
    <row r="25" spans="2:6" x14ac:dyDescent="0.25">
      <c r="B25" s="152"/>
      <c r="C25" s="163"/>
      <c r="D25" s="175"/>
      <c r="E25" s="95"/>
      <c r="F25" s="162"/>
    </row>
    <row r="26" spans="2:6" s="232" customFormat="1" ht="15" customHeight="1" x14ac:dyDescent="0.25">
      <c r="B26" s="228" t="s">
        <v>14</v>
      </c>
      <c r="C26" s="229"/>
      <c r="D26" s="230">
        <v>-31425</v>
      </c>
      <c r="E26" s="231"/>
      <c r="F26" s="234">
        <v>-26336.568870000003</v>
      </c>
    </row>
    <row r="27" spans="2:6" x14ac:dyDescent="0.25">
      <c r="B27" s="153"/>
      <c r="C27" s="163"/>
      <c r="D27" s="175"/>
      <c r="E27" s="95"/>
      <c r="F27" s="162"/>
    </row>
    <row r="28" spans="2:6" ht="15" customHeight="1" x14ac:dyDescent="0.25">
      <c r="B28" s="153" t="s">
        <v>191</v>
      </c>
      <c r="C28" s="164"/>
      <c r="D28" s="180">
        <v>-21416</v>
      </c>
      <c r="E28" s="95"/>
      <c r="F28" s="160">
        <v>-18379.887720000002</v>
      </c>
    </row>
    <row r="29" spans="2:6" x14ac:dyDescent="0.25">
      <c r="B29" s="152" t="s">
        <v>226</v>
      </c>
      <c r="C29" s="163"/>
      <c r="D29" s="175">
        <v>-7811</v>
      </c>
      <c r="E29" s="95"/>
      <c r="F29" s="162">
        <v>-6694.5160800000003</v>
      </c>
    </row>
    <row r="30" spans="2:6" x14ac:dyDescent="0.25">
      <c r="B30" s="152" t="s">
        <v>192</v>
      </c>
      <c r="C30" s="161"/>
      <c r="D30" s="175">
        <v>-3055</v>
      </c>
      <c r="E30" s="95"/>
      <c r="F30" s="162">
        <v>-2434.5390299999999</v>
      </c>
    </row>
    <row r="31" spans="2:6" x14ac:dyDescent="0.25">
      <c r="B31" s="152" t="s">
        <v>229</v>
      </c>
      <c r="C31" s="163"/>
      <c r="D31" s="175">
        <v>-2152</v>
      </c>
      <c r="E31" s="95"/>
      <c r="F31" s="162">
        <v>-1991.4973199999999</v>
      </c>
    </row>
    <row r="32" spans="2:6" x14ac:dyDescent="0.25">
      <c r="B32" s="151" t="s">
        <v>212</v>
      </c>
      <c r="C32" s="161"/>
      <c r="D32" s="175">
        <v>-3024</v>
      </c>
      <c r="E32" s="95"/>
      <c r="F32" s="162">
        <v>-2716.33529</v>
      </c>
    </row>
    <row r="33" spans="2:6" x14ac:dyDescent="0.25">
      <c r="B33" s="151" t="s">
        <v>113</v>
      </c>
      <c r="C33" s="161"/>
      <c r="D33" s="175">
        <v>-5374</v>
      </c>
      <c r="E33" s="95"/>
      <c r="F33" s="162">
        <v>-4543</v>
      </c>
    </row>
    <row r="34" spans="2:6" x14ac:dyDescent="0.25">
      <c r="B34" s="151"/>
      <c r="C34" s="161"/>
      <c r="D34" s="175"/>
      <c r="E34" s="95"/>
      <c r="F34" s="162"/>
    </row>
    <row r="35" spans="2:6" ht="16.8" x14ac:dyDescent="0.55000000000000004">
      <c r="B35" s="153" t="s">
        <v>193</v>
      </c>
      <c r="C35" s="161"/>
      <c r="D35" s="230">
        <v>-9928</v>
      </c>
      <c r="E35" s="95"/>
      <c r="F35" s="205">
        <v>-7687.6811500000003</v>
      </c>
    </row>
    <row r="36" spans="2:6" x14ac:dyDescent="0.25">
      <c r="B36" s="152" t="s">
        <v>12</v>
      </c>
      <c r="C36" s="161"/>
      <c r="D36" s="175">
        <v>-1554</v>
      </c>
      <c r="E36" s="95"/>
      <c r="F36" s="162">
        <v>-1510</v>
      </c>
    </row>
    <row r="37" spans="2:6" x14ac:dyDescent="0.25">
      <c r="B37" s="151" t="s">
        <v>115</v>
      </c>
      <c r="C37" s="161"/>
      <c r="D37" s="175">
        <v>-3117</v>
      </c>
      <c r="E37" s="95"/>
      <c r="F37" s="162">
        <v>-1796</v>
      </c>
    </row>
    <row r="38" spans="2:6" x14ac:dyDescent="0.25">
      <c r="B38" s="151" t="s">
        <v>217</v>
      </c>
      <c r="C38" s="161"/>
      <c r="D38" s="175">
        <v>-1578</v>
      </c>
      <c r="E38" s="95"/>
      <c r="F38" s="162">
        <v>-1338.2843799999998</v>
      </c>
    </row>
    <row r="39" spans="2:6" x14ac:dyDescent="0.25">
      <c r="B39" s="152" t="s">
        <v>109</v>
      </c>
      <c r="C39" s="161"/>
      <c r="D39" s="175">
        <v>-495</v>
      </c>
      <c r="E39" s="95"/>
      <c r="F39" s="162">
        <v>-386</v>
      </c>
    </row>
    <row r="40" spans="2:6" x14ac:dyDescent="0.25">
      <c r="B40" s="151" t="s">
        <v>107</v>
      </c>
      <c r="C40" s="161"/>
      <c r="D40" s="175">
        <v>-122</v>
      </c>
      <c r="E40" s="95"/>
      <c r="F40" s="162">
        <v>-64.897260000000003</v>
      </c>
    </row>
    <row r="41" spans="2:6" x14ac:dyDescent="0.25">
      <c r="B41" s="152" t="s">
        <v>218</v>
      </c>
      <c r="C41" s="161"/>
      <c r="D41" s="175">
        <v>-290</v>
      </c>
      <c r="E41" s="95"/>
      <c r="F41" s="162">
        <v>-284</v>
      </c>
    </row>
    <row r="42" spans="2:6" x14ac:dyDescent="0.25">
      <c r="B42" s="152" t="s">
        <v>227</v>
      </c>
      <c r="C42" s="161"/>
      <c r="D42" s="175">
        <v>-476</v>
      </c>
      <c r="E42" s="95"/>
      <c r="F42" s="162">
        <v>-310.24812000000003</v>
      </c>
    </row>
    <row r="43" spans="2:6" x14ac:dyDescent="0.25">
      <c r="B43" s="151" t="s">
        <v>104</v>
      </c>
      <c r="C43" s="161"/>
      <c r="D43" s="175">
        <v>-188</v>
      </c>
      <c r="E43" s="95"/>
      <c r="F43" s="162">
        <v>-158</v>
      </c>
    </row>
    <row r="44" spans="2:6" x14ac:dyDescent="0.25">
      <c r="B44" s="151" t="s">
        <v>106</v>
      </c>
      <c r="C44" s="161"/>
      <c r="D44" s="175">
        <v>-196</v>
      </c>
      <c r="E44" s="95"/>
      <c r="F44" s="162">
        <v>-142</v>
      </c>
    </row>
    <row r="45" spans="2:6" x14ac:dyDescent="0.25">
      <c r="B45" s="152" t="s">
        <v>213</v>
      </c>
      <c r="C45" s="161"/>
      <c r="D45" s="175">
        <v>-234</v>
      </c>
      <c r="E45" s="95"/>
      <c r="F45" s="162">
        <v>-150.25138999999999</v>
      </c>
    </row>
    <row r="46" spans="2:6" x14ac:dyDescent="0.25">
      <c r="B46" s="152" t="s">
        <v>214</v>
      </c>
      <c r="C46" s="163"/>
      <c r="D46" s="175">
        <v>-290</v>
      </c>
      <c r="E46" s="95"/>
      <c r="F46" s="162">
        <v>-254</v>
      </c>
    </row>
    <row r="47" spans="2:6" x14ac:dyDescent="0.25">
      <c r="B47" s="151" t="s">
        <v>215</v>
      </c>
      <c r="C47" s="161"/>
      <c r="D47" s="175">
        <v>-154</v>
      </c>
      <c r="E47" s="95"/>
      <c r="F47" s="162">
        <v>-152</v>
      </c>
    </row>
    <row r="48" spans="2:6" x14ac:dyDescent="0.25">
      <c r="B48" s="152" t="s">
        <v>108</v>
      </c>
      <c r="C48" s="163"/>
      <c r="D48" s="175">
        <v>-546</v>
      </c>
      <c r="E48" s="95"/>
      <c r="F48" s="162">
        <v>-451</v>
      </c>
    </row>
    <row r="49" spans="2:6" x14ac:dyDescent="0.25">
      <c r="B49" s="151" t="s">
        <v>105</v>
      </c>
      <c r="C49" s="163"/>
      <c r="D49" s="175">
        <v>-106</v>
      </c>
      <c r="E49" s="95"/>
      <c r="F49" s="162">
        <v>-123</v>
      </c>
    </row>
    <row r="50" spans="2:6" x14ac:dyDescent="0.25">
      <c r="B50" s="152" t="s">
        <v>228</v>
      </c>
      <c r="C50" s="163"/>
      <c r="D50" s="175">
        <v>-15</v>
      </c>
      <c r="E50" s="95"/>
      <c r="F50" s="162">
        <v>-18</v>
      </c>
    </row>
    <row r="51" spans="2:6" x14ac:dyDescent="0.25">
      <c r="B51" s="152" t="s">
        <v>216</v>
      </c>
      <c r="C51" s="163"/>
      <c r="D51" s="175">
        <v>-174</v>
      </c>
      <c r="E51" s="95"/>
      <c r="F51" s="162">
        <v>-105</v>
      </c>
    </row>
    <row r="52" spans="2:6" x14ac:dyDescent="0.25">
      <c r="B52" s="152" t="s">
        <v>111</v>
      </c>
      <c r="C52" s="163"/>
      <c r="D52" s="175">
        <v>-393</v>
      </c>
      <c r="E52" s="95"/>
      <c r="F52" s="162">
        <v>-445</v>
      </c>
    </row>
    <row r="53" spans="2:6" x14ac:dyDescent="0.25">
      <c r="B53" s="152"/>
      <c r="C53" s="163"/>
      <c r="D53" s="175" t="s">
        <v>89</v>
      </c>
      <c r="E53" s="95"/>
      <c r="F53" s="162" t="s">
        <v>89</v>
      </c>
    </row>
    <row r="54" spans="2:6" ht="16.8" x14ac:dyDescent="0.55000000000000004">
      <c r="B54" s="153" t="s">
        <v>194</v>
      </c>
      <c r="C54" s="161"/>
      <c r="D54" s="204">
        <v>-81</v>
      </c>
      <c r="E54" s="95"/>
      <c r="F54" s="205">
        <v>-269</v>
      </c>
    </row>
    <row r="55" spans="2:6" x14ac:dyDescent="0.25">
      <c r="B55" s="151" t="s">
        <v>179</v>
      </c>
      <c r="C55" s="161"/>
      <c r="D55" s="175">
        <v>-81</v>
      </c>
      <c r="E55" s="95"/>
      <c r="F55" s="162">
        <v>-269</v>
      </c>
    </row>
    <row r="56" spans="2:6" x14ac:dyDescent="0.25">
      <c r="B56" s="151"/>
      <c r="C56" s="161"/>
      <c r="D56" s="175"/>
      <c r="E56" s="95"/>
      <c r="F56" s="162"/>
    </row>
    <row r="57" spans="2:6" x14ac:dyDescent="0.25">
      <c r="B57" s="151"/>
      <c r="C57" s="161"/>
      <c r="D57" s="175"/>
      <c r="E57" s="95"/>
      <c r="F57" s="162"/>
    </row>
    <row r="58" spans="2:6" ht="21.75" customHeight="1" thickBot="1" x14ac:dyDescent="0.3">
      <c r="B58" s="153" t="s">
        <v>196</v>
      </c>
      <c r="C58" s="164"/>
      <c r="D58" s="186">
        <v>3231</v>
      </c>
      <c r="E58" s="95"/>
      <c r="F58" s="257">
        <v>3001.4311299999972</v>
      </c>
    </row>
    <row r="59" spans="2:6" ht="20.100000000000001" customHeight="1" thickTop="1" x14ac:dyDescent="0.25">
      <c r="B59" s="150"/>
      <c r="C59" s="158"/>
      <c r="D59" s="181" t="s">
        <v>89</v>
      </c>
      <c r="E59" s="158"/>
      <c r="F59" s="168"/>
    </row>
    <row r="60" spans="2:6" ht="20.100000000000001" customHeight="1" x14ac:dyDescent="0.25">
      <c r="B60" s="156"/>
      <c r="C60" s="169"/>
      <c r="D60" s="169"/>
      <c r="E60" s="169"/>
      <c r="F60" s="196"/>
    </row>
    <row r="61" spans="2:6" ht="20.100000000000001" customHeight="1" x14ac:dyDescent="0.25">
      <c r="B61" s="156"/>
      <c r="C61" s="169"/>
      <c r="D61" s="169"/>
      <c r="E61" s="169"/>
      <c r="F61" s="168"/>
    </row>
    <row r="62" spans="2:6" ht="20.100000000000001" customHeight="1" x14ac:dyDescent="0.25">
      <c r="B62" s="156"/>
      <c r="C62" s="169"/>
      <c r="D62" s="169"/>
      <c r="E62" s="169"/>
      <c r="F62" s="168"/>
    </row>
    <row r="63" spans="2:6" ht="20.100000000000001" customHeight="1" x14ac:dyDescent="0.25">
      <c r="B63" s="156"/>
      <c r="C63" s="169"/>
      <c r="D63" s="169"/>
      <c r="E63" s="169"/>
      <c r="F63" s="168"/>
    </row>
    <row r="64" spans="2:6" ht="20.100000000000001" customHeight="1" x14ac:dyDescent="0.25">
      <c r="B64" s="156"/>
      <c r="C64" s="169"/>
      <c r="D64" s="169"/>
      <c r="E64" s="169"/>
      <c r="F64" s="168"/>
    </row>
    <row r="65" spans="2:6" ht="9" customHeight="1" thickBot="1" x14ac:dyDescent="0.3">
      <c r="B65" s="157"/>
      <c r="C65" s="170"/>
      <c r="D65" s="170"/>
      <c r="E65" s="170"/>
      <c r="F65" s="197"/>
    </row>
    <row r="67" spans="2:6" ht="15.6" x14ac:dyDescent="0.3">
      <c r="D67" s="81" t="s">
        <v>89</v>
      </c>
      <c r="F67" s="65" t="s">
        <v>235</v>
      </c>
    </row>
  </sheetData>
  <sortState xmlns:xlrd2="http://schemas.microsoft.com/office/spreadsheetml/2017/richdata2" ref="B36:F52">
    <sortCondition ref="D36:D52"/>
  </sortState>
  <mergeCells count="2">
    <mergeCell ref="B1:F1"/>
    <mergeCell ref="B2:F2"/>
  </mergeCells>
  <pageMargins left="0.9055118110236221" right="0.9055118110236221" top="0.78740157480314965" bottom="0.39370078740157483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2"/>
  <dimension ref="A1:N32"/>
  <sheetViews>
    <sheetView topLeftCell="A21" zoomScaleNormal="100" workbookViewId="0">
      <selection activeCell="E35" sqref="E35"/>
    </sheetView>
  </sheetViews>
  <sheetFormatPr defaultColWidth="11.44140625" defaultRowHeight="13.2" x14ac:dyDescent="0.25"/>
  <cols>
    <col min="1" max="1" width="0.77734375" style="81" customWidth="1"/>
    <col min="2" max="2" width="47.77734375" style="81" customWidth="1"/>
    <col min="3" max="3" width="15.6640625" style="103" customWidth="1"/>
    <col min="4" max="4" width="0.88671875" style="81" customWidth="1"/>
    <col min="5" max="5" width="15.6640625" style="81" customWidth="1"/>
    <col min="6" max="6" width="0.88671875" style="81" customWidth="1"/>
    <col min="7" max="7" width="15.6640625" style="81" customWidth="1"/>
    <col min="8" max="8" width="0.88671875" style="81" customWidth="1"/>
    <col min="9" max="9" width="15.77734375" style="81" customWidth="1"/>
    <col min="10" max="10" width="0.88671875" style="81" customWidth="1"/>
    <col min="11" max="11" width="15.6640625" style="81" customWidth="1"/>
    <col min="12" max="12" width="0.88671875" style="81" customWidth="1"/>
    <col min="13" max="13" width="15.6640625" style="81" customWidth="1"/>
    <col min="14" max="14" width="0.88671875" style="81" customWidth="1"/>
    <col min="15" max="187" width="11.44140625" style="81"/>
    <col min="188" max="188" width="40.6640625" style="81" customWidth="1"/>
    <col min="189" max="189" width="15.6640625" style="81" customWidth="1"/>
    <col min="190" max="190" width="0.88671875" style="81" customWidth="1"/>
    <col min="191" max="191" width="15.6640625" style="81" customWidth="1"/>
    <col min="192" max="192" width="0.88671875" style="81" customWidth="1"/>
    <col min="193" max="193" width="15.6640625" style="81" customWidth="1"/>
    <col min="194" max="194" width="0.88671875" style="81" customWidth="1"/>
    <col min="195" max="195" width="15.6640625" style="81" customWidth="1"/>
    <col min="196" max="196" width="0.88671875" style="81" customWidth="1"/>
    <col min="197" max="197" width="15.6640625" style="81" customWidth="1"/>
    <col min="198" max="198" width="0.88671875" style="81" customWidth="1"/>
    <col min="199" max="199" width="15.6640625" style="81" customWidth="1"/>
    <col min="200" max="200" width="0.88671875" style="81" customWidth="1"/>
    <col min="201" max="201" width="15.6640625" style="81" customWidth="1"/>
    <col min="202" max="202" width="0.88671875" style="81" customWidth="1"/>
    <col min="203" max="203" width="15.6640625" style="81" customWidth="1"/>
    <col min="204" max="204" width="0.88671875" style="81" customWidth="1"/>
    <col min="205" max="443" width="11.44140625" style="81"/>
    <col min="444" max="444" width="40.6640625" style="81" customWidth="1"/>
    <col min="445" max="445" width="15.6640625" style="81" customWidth="1"/>
    <col min="446" max="446" width="0.88671875" style="81" customWidth="1"/>
    <col min="447" max="447" width="15.6640625" style="81" customWidth="1"/>
    <col min="448" max="448" width="0.88671875" style="81" customWidth="1"/>
    <col min="449" max="449" width="15.6640625" style="81" customWidth="1"/>
    <col min="450" max="450" width="0.88671875" style="81" customWidth="1"/>
    <col min="451" max="451" width="15.6640625" style="81" customWidth="1"/>
    <col min="452" max="452" width="0.88671875" style="81" customWidth="1"/>
    <col min="453" max="453" width="15.6640625" style="81" customWidth="1"/>
    <col min="454" max="454" width="0.88671875" style="81" customWidth="1"/>
    <col min="455" max="455" width="15.6640625" style="81" customWidth="1"/>
    <col min="456" max="456" width="0.88671875" style="81" customWidth="1"/>
    <col min="457" max="457" width="15.6640625" style="81" customWidth="1"/>
    <col min="458" max="458" width="0.88671875" style="81" customWidth="1"/>
    <col min="459" max="459" width="15.6640625" style="81" customWidth="1"/>
    <col min="460" max="460" width="0.88671875" style="81" customWidth="1"/>
    <col min="461" max="699" width="11.44140625" style="81"/>
    <col min="700" max="700" width="40.6640625" style="81" customWidth="1"/>
    <col min="701" max="701" width="15.6640625" style="81" customWidth="1"/>
    <col min="702" max="702" width="0.88671875" style="81" customWidth="1"/>
    <col min="703" max="703" width="15.6640625" style="81" customWidth="1"/>
    <col min="704" max="704" width="0.88671875" style="81" customWidth="1"/>
    <col min="705" max="705" width="15.6640625" style="81" customWidth="1"/>
    <col min="706" max="706" width="0.88671875" style="81" customWidth="1"/>
    <col min="707" max="707" width="15.6640625" style="81" customWidth="1"/>
    <col min="708" max="708" width="0.88671875" style="81" customWidth="1"/>
    <col min="709" max="709" width="15.6640625" style="81" customWidth="1"/>
    <col min="710" max="710" width="0.88671875" style="81" customWidth="1"/>
    <col min="711" max="711" width="15.6640625" style="81" customWidth="1"/>
    <col min="712" max="712" width="0.88671875" style="81" customWidth="1"/>
    <col min="713" max="713" width="15.6640625" style="81" customWidth="1"/>
    <col min="714" max="714" width="0.88671875" style="81" customWidth="1"/>
    <col min="715" max="715" width="15.6640625" style="81" customWidth="1"/>
    <col min="716" max="716" width="0.88671875" style="81" customWidth="1"/>
    <col min="717" max="955" width="11.44140625" style="81"/>
    <col min="956" max="956" width="40.6640625" style="81" customWidth="1"/>
    <col min="957" max="957" width="15.6640625" style="81" customWidth="1"/>
    <col min="958" max="958" width="0.88671875" style="81" customWidth="1"/>
    <col min="959" max="959" width="15.6640625" style="81" customWidth="1"/>
    <col min="960" max="960" width="0.88671875" style="81" customWidth="1"/>
    <col min="961" max="961" width="15.6640625" style="81" customWidth="1"/>
    <col min="962" max="962" width="0.88671875" style="81" customWidth="1"/>
    <col min="963" max="963" width="15.6640625" style="81" customWidth="1"/>
    <col min="964" max="964" width="0.88671875" style="81" customWidth="1"/>
    <col min="965" max="965" width="15.6640625" style="81" customWidth="1"/>
    <col min="966" max="966" width="0.88671875" style="81" customWidth="1"/>
    <col min="967" max="967" width="15.6640625" style="81" customWidth="1"/>
    <col min="968" max="968" width="0.88671875" style="81" customWidth="1"/>
    <col min="969" max="969" width="15.6640625" style="81" customWidth="1"/>
    <col min="970" max="970" width="0.88671875" style="81" customWidth="1"/>
    <col min="971" max="971" width="15.6640625" style="81" customWidth="1"/>
    <col min="972" max="972" width="0.88671875" style="81" customWidth="1"/>
    <col min="973" max="1211" width="11.44140625" style="81"/>
    <col min="1212" max="1212" width="40.6640625" style="81" customWidth="1"/>
    <col min="1213" max="1213" width="15.6640625" style="81" customWidth="1"/>
    <col min="1214" max="1214" width="0.88671875" style="81" customWidth="1"/>
    <col min="1215" max="1215" width="15.6640625" style="81" customWidth="1"/>
    <col min="1216" max="1216" width="0.88671875" style="81" customWidth="1"/>
    <col min="1217" max="1217" width="15.6640625" style="81" customWidth="1"/>
    <col min="1218" max="1218" width="0.88671875" style="81" customWidth="1"/>
    <col min="1219" max="1219" width="15.6640625" style="81" customWidth="1"/>
    <col min="1220" max="1220" width="0.88671875" style="81" customWidth="1"/>
    <col min="1221" max="1221" width="15.6640625" style="81" customWidth="1"/>
    <col min="1222" max="1222" width="0.88671875" style="81" customWidth="1"/>
    <col min="1223" max="1223" width="15.6640625" style="81" customWidth="1"/>
    <col min="1224" max="1224" width="0.88671875" style="81" customWidth="1"/>
    <col min="1225" max="1225" width="15.6640625" style="81" customWidth="1"/>
    <col min="1226" max="1226" width="0.88671875" style="81" customWidth="1"/>
    <col min="1227" max="1227" width="15.6640625" style="81" customWidth="1"/>
    <col min="1228" max="1228" width="0.88671875" style="81" customWidth="1"/>
    <col min="1229" max="1467" width="11.44140625" style="81"/>
    <col min="1468" max="1468" width="40.6640625" style="81" customWidth="1"/>
    <col min="1469" max="1469" width="15.6640625" style="81" customWidth="1"/>
    <col min="1470" max="1470" width="0.88671875" style="81" customWidth="1"/>
    <col min="1471" max="1471" width="15.6640625" style="81" customWidth="1"/>
    <col min="1472" max="1472" width="0.88671875" style="81" customWidth="1"/>
    <col min="1473" max="1473" width="15.6640625" style="81" customWidth="1"/>
    <col min="1474" max="1474" width="0.88671875" style="81" customWidth="1"/>
    <col min="1475" max="1475" width="15.6640625" style="81" customWidth="1"/>
    <col min="1476" max="1476" width="0.88671875" style="81" customWidth="1"/>
    <col min="1477" max="1477" width="15.6640625" style="81" customWidth="1"/>
    <col min="1478" max="1478" width="0.88671875" style="81" customWidth="1"/>
    <col min="1479" max="1479" width="15.6640625" style="81" customWidth="1"/>
    <col min="1480" max="1480" width="0.88671875" style="81" customWidth="1"/>
    <col min="1481" max="1481" width="15.6640625" style="81" customWidth="1"/>
    <col min="1482" max="1482" width="0.88671875" style="81" customWidth="1"/>
    <col min="1483" max="1483" width="15.6640625" style="81" customWidth="1"/>
    <col min="1484" max="1484" width="0.88671875" style="81" customWidth="1"/>
    <col min="1485" max="1723" width="11.44140625" style="81"/>
    <col min="1724" max="1724" width="40.6640625" style="81" customWidth="1"/>
    <col min="1725" max="1725" width="15.6640625" style="81" customWidth="1"/>
    <col min="1726" max="1726" width="0.88671875" style="81" customWidth="1"/>
    <col min="1727" max="1727" width="15.6640625" style="81" customWidth="1"/>
    <col min="1728" max="1728" width="0.88671875" style="81" customWidth="1"/>
    <col min="1729" max="1729" width="15.6640625" style="81" customWidth="1"/>
    <col min="1730" max="1730" width="0.88671875" style="81" customWidth="1"/>
    <col min="1731" max="1731" width="15.6640625" style="81" customWidth="1"/>
    <col min="1732" max="1732" width="0.88671875" style="81" customWidth="1"/>
    <col min="1733" max="1733" width="15.6640625" style="81" customWidth="1"/>
    <col min="1734" max="1734" width="0.88671875" style="81" customWidth="1"/>
    <col min="1735" max="1735" width="15.6640625" style="81" customWidth="1"/>
    <col min="1736" max="1736" width="0.88671875" style="81" customWidth="1"/>
    <col min="1737" max="1737" width="15.6640625" style="81" customWidth="1"/>
    <col min="1738" max="1738" width="0.88671875" style="81" customWidth="1"/>
    <col min="1739" max="1739" width="15.6640625" style="81" customWidth="1"/>
    <col min="1740" max="1740" width="0.88671875" style="81" customWidth="1"/>
    <col min="1741" max="1979" width="11.44140625" style="81"/>
    <col min="1980" max="1980" width="40.6640625" style="81" customWidth="1"/>
    <col min="1981" max="1981" width="15.6640625" style="81" customWidth="1"/>
    <col min="1982" max="1982" width="0.88671875" style="81" customWidth="1"/>
    <col min="1983" max="1983" width="15.6640625" style="81" customWidth="1"/>
    <col min="1984" max="1984" width="0.88671875" style="81" customWidth="1"/>
    <col min="1985" max="1985" width="15.6640625" style="81" customWidth="1"/>
    <col min="1986" max="1986" width="0.88671875" style="81" customWidth="1"/>
    <col min="1987" max="1987" width="15.6640625" style="81" customWidth="1"/>
    <col min="1988" max="1988" width="0.88671875" style="81" customWidth="1"/>
    <col min="1989" max="1989" width="15.6640625" style="81" customWidth="1"/>
    <col min="1990" max="1990" width="0.88671875" style="81" customWidth="1"/>
    <col min="1991" max="1991" width="15.6640625" style="81" customWidth="1"/>
    <col min="1992" max="1992" width="0.88671875" style="81" customWidth="1"/>
    <col min="1993" max="1993" width="15.6640625" style="81" customWidth="1"/>
    <col min="1994" max="1994" width="0.88671875" style="81" customWidth="1"/>
    <col min="1995" max="1995" width="15.6640625" style="81" customWidth="1"/>
    <col min="1996" max="1996" width="0.88671875" style="81" customWidth="1"/>
    <col min="1997" max="2235" width="11.44140625" style="81"/>
    <col min="2236" max="2236" width="40.6640625" style="81" customWidth="1"/>
    <col min="2237" max="2237" width="15.6640625" style="81" customWidth="1"/>
    <col min="2238" max="2238" width="0.88671875" style="81" customWidth="1"/>
    <col min="2239" max="2239" width="15.6640625" style="81" customWidth="1"/>
    <col min="2240" max="2240" width="0.88671875" style="81" customWidth="1"/>
    <col min="2241" max="2241" width="15.6640625" style="81" customWidth="1"/>
    <col min="2242" max="2242" width="0.88671875" style="81" customWidth="1"/>
    <col min="2243" max="2243" width="15.6640625" style="81" customWidth="1"/>
    <col min="2244" max="2244" width="0.88671875" style="81" customWidth="1"/>
    <col min="2245" max="2245" width="15.6640625" style="81" customWidth="1"/>
    <col min="2246" max="2246" width="0.88671875" style="81" customWidth="1"/>
    <col min="2247" max="2247" width="15.6640625" style="81" customWidth="1"/>
    <col min="2248" max="2248" width="0.88671875" style="81" customWidth="1"/>
    <col min="2249" max="2249" width="15.6640625" style="81" customWidth="1"/>
    <col min="2250" max="2250" width="0.88671875" style="81" customWidth="1"/>
    <col min="2251" max="2251" width="15.6640625" style="81" customWidth="1"/>
    <col min="2252" max="2252" width="0.88671875" style="81" customWidth="1"/>
    <col min="2253" max="2491" width="11.44140625" style="81"/>
    <col min="2492" max="2492" width="40.6640625" style="81" customWidth="1"/>
    <col min="2493" max="2493" width="15.6640625" style="81" customWidth="1"/>
    <col min="2494" max="2494" width="0.88671875" style="81" customWidth="1"/>
    <col min="2495" max="2495" width="15.6640625" style="81" customWidth="1"/>
    <col min="2496" max="2496" width="0.88671875" style="81" customWidth="1"/>
    <col min="2497" max="2497" width="15.6640625" style="81" customWidth="1"/>
    <col min="2498" max="2498" width="0.88671875" style="81" customWidth="1"/>
    <col min="2499" max="2499" width="15.6640625" style="81" customWidth="1"/>
    <col min="2500" max="2500" width="0.88671875" style="81" customWidth="1"/>
    <col min="2501" max="2501" width="15.6640625" style="81" customWidth="1"/>
    <col min="2502" max="2502" width="0.88671875" style="81" customWidth="1"/>
    <col min="2503" max="2503" width="15.6640625" style="81" customWidth="1"/>
    <col min="2504" max="2504" width="0.88671875" style="81" customWidth="1"/>
    <col min="2505" max="2505" width="15.6640625" style="81" customWidth="1"/>
    <col min="2506" max="2506" width="0.88671875" style="81" customWidth="1"/>
    <col min="2507" max="2507" width="15.6640625" style="81" customWidth="1"/>
    <col min="2508" max="2508" width="0.88671875" style="81" customWidth="1"/>
    <col min="2509" max="2747" width="11.44140625" style="81"/>
    <col min="2748" max="2748" width="40.6640625" style="81" customWidth="1"/>
    <col min="2749" max="2749" width="15.6640625" style="81" customWidth="1"/>
    <col min="2750" max="2750" width="0.88671875" style="81" customWidth="1"/>
    <col min="2751" max="2751" width="15.6640625" style="81" customWidth="1"/>
    <col min="2752" max="2752" width="0.88671875" style="81" customWidth="1"/>
    <col min="2753" max="2753" width="15.6640625" style="81" customWidth="1"/>
    <col min="2754" max="2754" width="0.88671875" style="81" customWidth="1"/>
    <col min="2755" max="2755" width="15.6640625" style="81" customWidth="1"/>
    <col min="2756" max="2756" width="0.88671875" style="81" customWidth="1"/>
    <col min="2757" max="2757" width="15.6640625" style="81" customWidth="1"/>
    <col min="2758" max="2758" width="0.88671875" style="81" customWidth="1"/>
    <col min="2759" max="2759" width="15.6640625" style="81" customWidth="1"/>
    <col min="2760" max="2760" width="0.88671875" style="81" customWidth="1"/>
    <col min="2761" max="2761" width="15.6640625" style="81" customWidth="1"/>
    <col min="2762" max="2762" width="0.88671875" style="81" customWidth="1"/>
    <col min="2763" max="2763" width="15.6640625" style="81" customWidth="1"/>
    <col min="2764" max="2764" width="0.88671875" style="81" customWidth="1"/>
    <col min="2765" max="3003" width="11.44140625" style="81"/>
    <col min="3004" max="3004" width="40.6640625" style="81" customWidth="1"/>
    <col min="3005" max="3005" width="15.6640625" style="81" customWidth="1"/>
    <col min="3006" max="3006" width="0.88671875" style="81" customWidth="1"/>
    <col min="3007" max="3007" width="15.6640625" style="81" customWidth="1"/>
    <col min="3008" max="3008" width="0.88671875" style="81" customWidth="1"/>
    <col min="3009" max="3009" width="15.6640625" style="81" customWidth="1"/>
    <col min="3010" max="3010" width="0.88671875" style="81" customWidth="1"/>
    <col min="3011" max="3011" width="15.6640625" style="81" customWidth="1"/>
    <col min="3012" max="3012" width="0.88671875" style="81" customWidth="1"/>
    <col min="3013" max="3013" width="15.6640625" style="81" customWidth="1"/>
    <col min="3014" max="3014" width="0.88671875" style="81" customWidth="1"/>
    <col min="3015" max="3015" width="15.6640625" style="81" customWidth="1"/>
    <col min="3016" max="3016" width="0.88671875" style="81" customWidth="1"/>
    <col min="3017" max="3017" width="15.6640625" style="81" customWidth="1"/>
    <col min="3018" max="3018" width="0.88671875" style="81" customWidth="1"/>
    <col min="3019" max="3019" width="15.6640625" style="81" customWidth="1"/>
    <col min="3020" max="3020" width="0.88671875" style="81" customWidth="1"/>
    <col min="3021" max="3259" width="11.44140625" style="81"/>
    <col min="3260" max="3260" width="40.6640625" style="81" customWidth="1"/>
    <col min="3261" max="3261" width="15.6640625" style="81" customWidth="1"/>
    <col min="3262" max="3262" width="0.88671875" style="81" customWidth="1"/>
    <col min="3263" max="3263" width="15.6640625" style="81" customWidth="1"/>
    <col min="3264" max="3264" width="0.88671875" style="81" customWidth="1"/>
    <col min="3265" max="3265" width="15.6640625" style="81" customWidth="1"/>
    <col min="3266" max="3266" width="0.88671875" style="81" customWidth="1"/>
    <col min="3267" max="3267" width="15.6640625" style="81" customWidth="1"/>
    <col min="3268" max="3268" width="0.88671875" style="81" customWidth="1"/>
    <col min="3269" max="3269" width="15.6640625" style="81" customWidth="1"/>
    <col min="3270" max="3270" width="0.88671875" style="81" customWidth="1"/>
    <col min="3271" max="3271" width="15.6640625" style="81" customWidth="1"/>
    <col min="3272" max="3272" width="0.88671875" style="81" customWidth="1"/>
    <col min="3273" max="3273" width="15.6640625" style="81" customWidth="1"/>
    <col min="3274" max="3274" width="0.88671875" style="81" customWidth="1"/>
    <col min="3275" max="3275" width="15.6640625" style="81" customWidth="1"/>
    <col min="3276" max="3276" width="0.88671875" style="81" customWidth="1"/>
    <col min="3277" max="3515" width="11.44140625" style="81"/>
    <col min="3516" max="3516" width="40.6640625" style="81" customWidth="1"/>
    <col min="3517" max="3517" width="15.6640625" style="81" customWidth="1"/>
    <col min="3518" max="3518" width="0.88671875" style="81" customWidth="1"/>
    <col min="3519" max="3519" width="15.6640625" style="81" customWidth="1"/>
    <col min="3520" max="3520" width="0.88671875" style="81" customWidth="1"/>
    <col min="3521" max="3521" width="15.6640625" style="81" customWidth="1"/>
    <col min="3522" max="3522" width="0.88671875" style="81" customWidth="1"/>
    <col min="3523" max="3523" width="15.6640625" style="81" customWidth="1"/>
    <col min="3524" max="3524" width="0.88671875" style="81" customWidth="1"/>
    <col min="3525" max="3525" width="15.6640625" style="81" customWidth="1"/>
    <col min="3526" max="3526" width="0.88671875" style="81" customWidth="1"/>
    <col min="3527" max="3527" width="15.6640625" style="81" customWidth="1"/>
    <col min="3528" max="3528" width="0.88671875" style="81" customWidth="1"/>
    <col min="3529" max="3529" width="15.6640625" style="81" customWidth="1"/>
    <col min="3530" max="3530" width="0.88671875" style="81" customWidth="1"/>
    <col min="3531" max="3531" width="15.6640625" style="81" customWidth="1"/>
    <col min="3532" max="3532" width="0.88671875" style="81" customWidth="1"/>
    <col min="3533" max="3771" width="11.44140625" style="81"/>
    <col min="3772" max="3772" width="40.6640625" style="81" customWidth="1"/>
    <col min="3773" max="3773" width="15.6640625" style="81" customWidth="1"/>
    <col min="3774" max="3774" width="0.88671875" style="81" customWidth="1"/>
    <col min="3775" max="3775" width="15.6640625" style="81" customWidth="1"/>
    <col min="3776" max="3776" width="0.88671875" style="81" customWidth="1"/>
    <col min="3777" max="3777" width="15.6640625" style="81" customWidth="1"/>
    <col min="3778" max="3778" width="0.88671875" style="81" customWidth="1"/>
    <col min="3779" max="3779" width="15.6640625" style="81" customWidth="1"/>
    <col min="3780" max="3780" width="0.88671875" style="81" customWidth="1"/>
    <col min="3781" max="3781" width="15.6640625" style="81" customWidth="1"/>
    <col min="3782" max="3782" width="0.88671875" style="81" customWidth="1"/>
    <col min="3783" max="3783" width="15.6640625" style="81" customWidth="1"/>
    <col min="3784" max="3784" width="0.88671875" style="81" customWidth="1"/>
    <col min="3785" max="3785" width="15.6640625" style="81" customWidth="1"/>
    <col min="3786" max="3786" width="0.88671875" style="81" customWidth="1"/>
    <col min="3787" max="3787" width="15.6640625" style="81" customWidth="1"/>
    <col min="3788" max="3788" width="0.88671875" style="81" customWidth="1"/>
    <col min="3789" max="4027" width="11.44140625" style="81"/>
    <col min="4028" max="4028" width="40.6640625" style="81" customWidth="1"/>
    <col min="4029" max="4029" width="15.6640625" style="81" customWidth="1"/>
    <col min="4030" max="4030" width="0.88671875" style="81" customWidth="1"/>
    <col min="4031" max="4031" width="15.6640625" style="81" customWidth="1"/>
    <col min="4032" max="4032" width="0.88671875" style="81" customWidth="1"/>
    <col min="4033" max="4033" width="15.6640625" style="81" customWidth="1"/>
    <col min="4034" max="4034" width="0.88671875" style="81" customWidth="1"/>
    <col min="4035" max="4035" width="15.6640625" style="81" customWidth="1"/>
    <col min="4036" max="4036" width="0.88671875" style="81" customWidth="1"/>
    <col min="4037" max="4037" width="15.6640625" style="81" customWidth="1"/>
    <col min="4038" max="4038" width="0.88671875" style="81" customWidth="1"/>
    <col min="4039" max="4039" width="15.6640625" style="81" customWidth="1"/>
    <col min="4040" max="4040" width="0.88671875" style="81" customWidth="1"/>
    <col min="4041" max="4041" width="15.6640625" style="81" customWidth="1"/>
    <col min="4042" max="4042" width="0.88671875" style="81" customWidth="1"/>
    <col min="4043" max="4043" width="15.6640625" style="81" customWidth="1"/>
    <col min="4044" max="4044" width="0.88671875" style="81" customWidth="1"/>
    <col min="4045" max="4283" width="11.44140625" style="81"/>
    <col min="4284" max="4284" width="40.6640625" style="81" customWidth="1"/>
    <col min="4285" max="4285" width="15.6640625" style="81" customWidth="1"/>
    <col min="4286" max="4286" width="0.88671875" style="81" customWidth="1"/>
    <col min="4287" max="4287" width="15.6640625" style="81" customWidth="1"/>
    <col min="4288" max="4288" width="0.88671875" style="81" customWidth="1"/>
    <col min="4289" max="4289" width="15.6640625" style="81" customWidth="1"/>
    <col min="4290" max="4290" width="0.88671875" style="81" customWidth="1"/>
    <col min="4291" max="4291" width="15.6640625" style="81" customWidth="1"/>
    <col min="4292" max="4292" width="0.88671875" style="81" customWidth="1"/>
    <col min="4293" max="4293" width="15.6640625" style="81" customWidth="1"/>
    <col min="4294" max="4294" width="0.88671875" style="81" customWidth="1"/>
    <col min="4295" max="4295" width="15.6640625" style="81" customWidth="1"/>
    <col min="4296" max="4296" width="0.88671875" style="81" customWidth="1"/>
    <col min="4297" max="4297" width="15.6640625" style="81" customWidth="1"/>
    <col min="4298" max="4298" width="0.88671875" style="81" customWidth="1"/>
    <col min="4299" max="4299" width="15.6640625" style="81" customWidth="1"/>
    <col min="4300" max="4300" width="0.88671875" style="81" customWidth="1"/>
    <col min="4301" max="4539" width="11.44140625" style="81"/>
    <col min="4540" max="4540" width="40.6640625" style="81" customWidth="1"/>
    <col min="4541" max="4541" width="15.6640625" style="81" customWidth="1"/>
    <col min="4542" max="4542" width="0.88671875" style="81" customWidth="1"/>
    <col min="4543" max="4543" width="15.6640625" style="81" customWidth="1"/>
    <col min="4544" max="4544" width="0.88671875" style="81" customWidth="1"/>
    <col min="4545" max="4545" width="15.6640625" style="81" customWidth="1"/>
    <col min="4546" max="4546" width="0.88671875" style="81" customWidth="1"/>
    <col min="4547" max="4547" width="15.6640625" style="81" customWidth="1"/>
    <col min="4548" max="4548" width="0.88671875" style="81" customWidth="1"/>
    <col min="4549" max="4549" width="15.6640625" style="81" customWidth="1"/>
    <col min="4550" max="4550" width="0.88671875" style="81" customWidth="1"/>
    <col min="4551" max="4551" width="15.6640625" style="81" customWidth="1"/>
    <col min="4552" max="4552" width="0.88671875" style="81" customWidth="1"/>
    <col min="4553" max="4553" width="15.6640625" style="81" customWidth="1"/>
    <col min="4554" max="4554" width="0.88671875" style="81" customWidth="1"/>
    <col min="4555" max="4555" width="15.6640625" style="81" customWidth="1"/>
    <col min="4556" max="4556" width="0.88671875" style="81" customWidth="1"/>
    <col min="4557" max="4795" width="11.44140625" style="81"/>
    <col min="4796" max="4796" width="40.6640625" style="81" customWidth="1"/>
    <col min="4797" max="4797" width="15.6640625" style="81" customWidth="1"/>
    <col min="4798" max="4798" width="0.88671875" style="81" customWidth="1"/>
    <col min="4799" max="4799" width="15.6640625" style="81" customWidth="1"/>
    <col min="4800" max="4800" width="0.88671875" style="81" customWidth="1"/>
    <col min="4801" max="4801" width="15.6640625" style="81" customWidth="1"/>
    <col min="4802" max="4802" width="0.88671875" style="81" customWidth="1"/>
    <col min="4803" max="4803" width="15.6640625" style="81" customWidth="1"/>
    <col min="4804" max="4804" width="0.88671875" style="81" customWidth="1"/>
    <col min="4805" max="4805" width="15.6640625" style="81" customWidth="1"/>
    <col min="4806" max="4806" width="0.88671875" style="81" customWidth="1"/>
    <col min="4807" max="4807" width="15.6640625" style="81" customWidth="1"/>
    <col min="4808" max="4808" width="0.88671875" style="81" customWidth="1"/>
    <col min="4809" max="4809" width="15.6640625" style="81" customWidth="1"/>
    <col min="4810" max="4810" width="0.88671875" style="81" customWidth="1"/>
    <col min="4811" max="4811" width="15.6640625" style="81" customWidth="1"/>
    <col min="4812" max="4812" width="0.88671875" style="81" customWidth="1"/>
    <col min="4813" max="5051" width="11.44140625" style="81"/>
    <col min="5052" max="5052" width="40.6640625" style="81" customWidth="1"/>
    <col min="5053" max="5053" width="15.6640625" style="81" customWidth="1"/>
    <col min="5054" max="5054" width="0.88671875" style="81" customWidth="1"/>
    <col min="5055" max="5055" width="15.6640625" style="81" customWidth="1"/>
    <col min="5056" max="5056" width="0.88671875" style="81" customWidth="1"/>
    <col min="5057" max="5057" width="15.6640625" style="81" customWidth="1"/>
    <col min="5058" max="5058" width="0.88671875" style="81" customWidth="1"/>
    <col min="5059" max="5059" width="15.6640625" style="81" customWidth="1"/>
    <col min="5060" max="5060" width="0.88671875" style="81" customWidth="1"/>
    <col min="5061" max="5061" width="15.6640625" style="81" customWidth="1"/>
    <col min="5062" max="5062" width="0.88671875" style="81" customWidth="1"/>
    <col min="5063" max="5063" width="15.6640625" style="81" customWidth="1"/>
    <col min="5064" max="5064" width="0.88671875" style="81" customWidth="1"/>
    <col min="5065" max="5065" width="15.6640625" style="81" customWidth="1"/>
    <col min="5066" max="5066" width="0.88671875" style="81" customWidth="1"/>
    <col min="5067" max="5067" width="15.6640625" style="81" customWidth="1"/>
    <col min="5068" max="5068" width="0.88671875" style="81" customWidth="1"/>
    <col min="5069" max="5307" width="11.44140625" style="81"/>
    <col min="5308" max="5308" width="40.6640625" style="81" customWidth="1"/>
    <col min="5309" max="5309" width="15.6640625" style="81" customWidth="1"/>
    <col min="5310" max="5310" width="0.88671875" style="81" customWidth="1"/>
    <col min="5311" max="5311" width="15.6640625" style="81" customWidth="1"/>
    <col min="5312" max="5312" width="0.88671875" style="81" customWidth="1"/>
    <col min="5313" max="5313" width="15.6640625" style="81" customWidth="1"/>
    <col min="5314" max="5314" width="0.88671875" style="81" customWidth="1"/>
    <col min="5315" max="5315" width="15.6640625" style="81" customWidth="1"/>
    <col min="5316" max="5316" width="0.88671875" style="81" customWidth="1"/>
    <col min="5317" max="5317" width="15.6640625" style="81" customWidth="1"/>
    <col min="5318" max="5318" width="0.88671875" style="81" customWidth="1"/>
    <col min="5319" max="5319" width="15.6640625" style="81" customWidth="1"/>
    <col min="5320" max="5320" width="0.88671875" style="81" customWidth="1"/>
    <col min="5321" max="5321" width="15.6640625" style="81" customWidth="1"/>
    <col min="5322" max="5322" width="0.88671875" style="81" customWidth="1"/>
    <col min="5323" max="5323" width="15.6640625" style="81" customWidth="1"/>
    <col min="5324" max="5324" width="0.88671875" style="81" customWidth="1"/>
    <col min="5325" max="5563" width="11.44140625" style="81"/>
    <col min="5564" max="5564" width="40.6640625" style="81" customWidth="1"/>
    <col min="5565" max="5565" width="15.6640625" style="81" customWidth="1"/>
    <col min="5566" max="5566" width="0.88671875" style="81" customWidth="1"/>
    <col min="5567" max="5567" width="15.6640625" style="81" customWidth="1"/>
    <col min="5568" max="5568" width="0.88671875" style="81" customWidth="1"/>
    <col min="5569" max="5569" width="15.6640625" style="81" customWidth="1"/>
    <col min="5570" max="5570" width="0.88671875" style="81" customWidth="1"/>
    <col min="5571" max="5571" width="15.6640625" style="81" customWidth="1"/>
    <col min="5572" max="5572" width="0.88671875" style="81" customWidth="1"/>
    <col min="5573" max="5573" width="15.6640625" style="81" customWidth="1"/>
    <col min="5574" max="5574" width="0.88671875" style="81" customWidth="1"/>
    <col min="5575" max="5575" width="15.6640625" style="81" customWidth="1"/>
    <col min="5576" max="5576" width="0.88671875" style="81" customWidth="1"/>
    <col min="5577" max="5577" width="15.6640625" style="81" customWidth="1"/>
    <col min="5578" max="5578" width="0.88671875" style="81" customWidth="1"/>
    <col min="5579" max="5579" width="15.6640625" style="81" customWidth="1"/>
    <col min="5580" max="5580" width="0.88671875" style="81" customWidth="1"/>
    <col min="5581" max="5819" width="11.44140625" style="81"/>
    <col min="5820" max="5820" width="40.6640625" style="81" customWidth="1"/>
    <col min="5821" max="5821" width="15.6640625" style="81" customWidth="1"/>
    <col min="5822" max="5822" width="0.88671875" style="81" customWidth="1"/>
    <col min="5823" max="5823" width="15.6640625" style="81" customWidth="1"/>
    <col min="5824" max="5824" width="0.88671875" style="81" customWidth="1"/>
    <col min="5825" max="5825" width="15.6640625" style="81" customWidth="1"/>
    <col min="5826" max="5826" width="0.88671875" style="81" customWidth="1"/>
    <col min="5827" max="5827" width="15.6640625" style="81" customWidth="1"/>
    <col min="5828" max="5828" width="0.88671875" style="81" customWidth="1"/>
    <col min="5829" max="5829" width="15.6640625" style="81" customWidth="1"/>
    <col min="5830" max="5830" width="0.88671875" style="81" customWidth="1"/>
    <col min="5831" max="5831" width="15.6640625" style="81" customWidth="1"/>
    <col min="5832" max="5832" width="0.88671875" style="81" customWidth="1"/>
    <col min="5833" max="5833" width="15.6640625" style="81" customWidth="1"/>
    <col min="5834" max="5834" width="0.88671875" style="81" customWidth="1"/>
    <col min="5835" max="5835" width="15.6640625" style="81" customWidth="1"/>
    <col min="5836" max="5836" width="0.88671875" style="81" customWidth="1"/>
    <col min="5837" max="6075" width="11.44140625" style="81"/>
    <col min="6076" max="6076" width="40.6640625" style="81" customWidth="1"/>
    <col min="6077" max="6077" width="15.6640625" style="81" customWidth="1"/>
    <col min="6078" max="6078" width="0.88671875" style="81" customWidth="1"/>
    <col min="6079" max="6079" width="15.6640625" style="81" customWidth="1"/>
    <col min="6080" max="6080" width="0.88671875" style="81" customWidth="1"/>
    <col min="6081" max="6081" width="15.6640625" style="81" customWidth="1"/>
    <col min="6082" max="6082" width="0.88671875" style="81" customWidth="1"/>
    <col min="6083" max="6083" width="15.6640625" style="81" customWidth="1"/>
    <col min="6084" max="6084" width="0.88671875" style="81" customWidth="1"/>
    <col min="6085" max="6085" width="15.6640625" style="81" customWidth="1"/>
    <col min="6086" max="6086" width="0.88671875" style="81" customWidth="1"/>
    <col min="6087" max="6087" width="15.6640625" style="81" customWidth="1"/>
    <col min="6088" max="6088" width="0.88671875" style="81" customWidth="1"/>
    <col min="6089" max="6089" width="15.6640625" style="81" customWidth="1"/>
    <col min="6090" max="6090" width="0.88671875" style="81" customWidth="1"/>
    <col min="6091" max="6091" width="15.6640625" style="81" customWidth="1"/>
    <col min="6092" max="6092" width="0.88671875" style="81" customWidth="1"/>
    <col min="6093" max="6331" width="11.44140625" style="81"/>
    <col min="6332" max="6332" width="40.6640625" style="81" customWidth="1"/>
    <col min="6333" max="6333" width="15.6640625" style="81" customWidth="1"/>
    <col min="6334" max="6334" width="0.88671875" style="81" customWidth="1"/>
    <col min="6335" max="6335" width="15.6640625" style="81" customWidth="1"/>
    <col min="6336" max="6336" width="0.88671875" style="81" customWidth="1"/>
    <col min="6337" max="6337" width="15.6640625" style="81" customWidth="1"/>
    <col min="6338" max="6338" width="0.88671875" style="81" customWidth="1"/>
    <col min="6339" max="6339" width="15.6640625" style="81" customWidth="1"/>
    <col min="6340" max="6340" width="0.88671875" style="81" customWidth="1"/>
    <col min="6341" max="6341" width="15.6640625" style="81" customWidth="1"/>
    <col min="6342" max="6342" width="0.88671875" style="81" customWidth="1"/>
    <col min="6343" max="6343" width="15.6640625" style="81" customWidth="1"/>
    <col min="6344" max="6344" width="0.88671875" style="81" customWidth="1"/>
    <col min="6345" max="6345" width="15.6640625" style="81" customWidth="1"/>
    <col min="6346" max="6346" width="0.88671875" style="81" customWidth="1"/>
    <col min="6347" max="6347" width="15.6640625" style="81" customWidth="1"/>
    <col min="6348" max="6348" width="0.88671875" style="81" customWidth="1"/>
    <col min="6349" max="6587" width="11.44140625" style="81"/>
    <col min="6588" max="6588" width="40.6640625" style="81" customWidth="1"/>
    <col min="6589" max="6589" width="15.6640625" style="81" customWidth="1"/>
    <col min="6590" max="6590" width="0.88671875" style="81" customWidth="1"/>
    <col min="6591" max="6591" width="15.6640625" style="81" customWidth="1"/>
    <col min="6592" max="6592" width="0.88671875" style="81" customWidth="1"/>
    <col min="6593" max="6593" width="15.6640625" style="81" customWidth="1"/>
    <col min="6594" max="6594" width="0.88671875" style="81" customWidth="1"/>
    <col min="6595" max="6595" width="15.6640625" style="81" customWidth="1"/>
    <col min="6596" max="6596" width="0.88671875" style="81" customWidth="1"/>
    <col min="6597" max="6597" width="15.6640625" style="81" customWidth="1"/>
    <col min="6598" max="6598" width="0.88671875" style="81" customWidth="1"/>
    <col min="6599" max="6599" width="15.6640625" style="81" customWidth="1"/>
    <col min="6600" max="6600" width="0.88671875" style="81" customWidth="1"/>
    <col min="6601" max="6601" width="15.6640625" style="81" customWidth="1"/>
    <col min="6602" max="6602" width="0.88671875" style="81" customWidth="1"/>
    <col min="6603" max="6603" width="15.6640625" style="81" customWidth="1"/>
    <col min="6604" max="6604" width="0.88671875" style="81" customWidth="1"/>
    <col min="6605" max="6843" width="11.44140625" style="81"/>
    <col min="6844" max="6844" width="40.6640625" style="81" customWidth="1"/>
    <col min="6845" max="6845" width="15.6640625" style="81" customWidth="1"/>
    <col min="6846" max="6846" width="0.88671875" style="81" customWidth="1"/>
    <col min="6847" max="6847" width="15.6640625" style="81" customWidth="1"/>
    <col min="6848" max="6848" width="0.88671875" style="81" customWidth="1"/>
    <col min="6849" max="6849" width="15.6640625" style="81" customWidth="1"/>
    <col min="6850" max="6850" width="0.88671875" style="81" customWidth="1"/>
    <col min="6851" max="6851" width="15.6640625" style="81" customWidth="1"/>
    <col min="6852" max="6852" width="0.88671875" style="81" customWidth="1"/>
    <col min="6853" max="6853" width="15.6640625" style="81" customWidth="1"/>
    <col min="6854" max="6854" width="0.88671875" style="81" customWidth="1"/>
    <col min="6855" max="6855" width="15.6640625" style="81" customWidth="1"/>
    <col min="6856" max="6856" width="0.88671875" style="81" customWidth="1"/>
    <col min="6857" max="6857" width="15.6640625" style="81" customWidth="1"/>
    <col min="6858" max="6858" width="0.88671875" style="81" customWidth="1"/>
    <col min="6859" max="6859" width="15.6640625" style="81" customWidth="1"/>
    <col min="6860" max="6860" width="0.88671875" style="81" customWidth="1"/>
    <col min="6861" max="7099" width="11.44140625" style="81"/>
    <col min="7100" max="7100" width="40.6640625" style="81" customWidth="1"/>
    <col min="7101" max="7101" width="15.6640625" style="81" customWidth="1"/>
    <col min="7102" max="7102" width="0.88671875" style="81" customWidth="1"/>
    <col min="7103" max="7103" width="15.6640625" style="81" customWidth="1"/>
    <col min="7104" max="7104" width="0.88671875" style="81" customWidth="1"/>
    <col min="7105" max="7105" width="15.6640625" style="81" customWidth="1"/>
    <col min="7106" max="7106" width="0.88671875" style="81" customWidth="1"/>
    <col min="7107" max="7107" width="15.6640625" style="81" customWidth="1"/>
    <col min="7108" max="7108" width="0.88671875" style="81" customWidth="1"/>
    <col min="7109" max="7109" width="15.6640625" style="81" customWidth="1"/>
    <col min="7110" max="7110" width="0.88671875" style="81" customWidth="1"/>
    <col min="7111" max="7111" width="15.6640625" style="81" customWidth="1"/>
    <col min="7112" max="7112" width="0.88671875" style="81" customWidth="1"/>
    <col min="7113" max="7113" width="15.6640625" style="81" customWidth="1"/>
    <col min="7114" max="7114" width="0.88671875" style="81" customWidth="1"/>
    <col min="7115" max="7115" width="15.6640625" style="81" customWidth="1"/>
    <col min="7116" max="7116" width="0.88671875" style="81" customWidth="1"/>
    <col min="7117" max="7355" width="11.44140625" style="81"/>
    <col min="7356" max="7356" width="40.6640625" style="81" customWidth="1"/>
    <col min="7357" max="7357" width="15.6640625" style="81" customWidth="1"/>
    <col min="7358" max="7358" width="0.88671875" style="81" customWidth="1"/>
    <col min="7359" max="7359" width="15.6640625" style="81" customWidth="1"/>
    <col min="7360" max="7360" width="0.88671875" style="81" customWidth="1"/>
    <col min="7361" max="7361" width="15.6640625" style="81" customWidth="1"/>
    <col min="7362" max="7362" width="0.88671875" style="81" customWidth="1"/>
    <col min="7363" max="7363" width="15.6640625" style="81" customWidth="1"/>
    <col min="7364" max="7364" width="0.88671875" style="81" customWidth="1"/>
    <col min="7365" max="7365" width="15.6640625" style="81" customWidth="1"/>
    <col min="7366" max="7366" width="0.88671875" style="81" customWidth="1"/>
    <col min="7367" max="7367" width="15.6640625" style="81" customWidth="1"/>
    <col min="7368" max="7368" width="0.88671875" style="81" customWidth="1"/>
    <col min="7369" max="7369" width="15.6640625" style="81" customWidth="1"/>
    <col min="7370" max="7370" width="0.88671875" style="81" customWidth="1"/>
    <col min="7371" max="7371" width="15.6640625" style="81" customWidth="1"/>
    <col min="7372" max="7372" width="0.88671875" style="81" customWidth="1"/>
    <col min="7373" max="7611" width="11.44140625" style="81"/>
    <col min="7612" max="7612" width="40.6640625" style="81" customWidth="1"/>
    <col min="7613" max="7613" width="15.6640625" style="81" customWidth="1"/>
    <col min="7614" max="7614" width="0.88671875" style="81" customWidth="1"/>
    <col min="7615" max="7615" width="15.6640625" style="81" customWidth="1"/>
    <col min="7616" max="7616" width="0.88671875" style="81" customWidth="1"/>
    <col min="7617" max="7617" width="15.6640625" style="81" customWidth="1"/>
    <col min="7618" max="7618" width="0.88671875" style="81" customWidth="1"/>
    <col min="7619" max="7619" width="15.6640625" style="81" customWidth="1"/>
    <col min="7620" max="7620" width="0.88671875" style="81" customWidth="1"/>
    <col min="7621" max="7621" width="15.6640625" style="81" customWidth="1"/>
    <col min="7622" max="7622" width="0.88671875" style="81" customWidth="1"/>
    <col min="7623" max="7623" width="15.6640625" style="81" customWidth="1"/>
    <col min="7624" max="7624" width="0.88671875" style="81" customWidth="1"/>
    <col min="7625" max="7625" width="15.6640625" style="81" customWidth="1"/>
    <col min="7626" max="7626" width="0.88671875" style="81" customWidth="1"/>
    <col min="7627" max="7627" width="15.6640625" style="81" customWidth="1"/>
    <col min="7628" max="7628" width="0.88671875" style="81" customWidth="1"/>
    <col min="7629" max="7867" width="11.44140625" style="81"/>
    <col min="7868" max="7868" width="40.6640625" style="81" customWidth="1"/>
    <col min="7869" max="7869" width="15.6640625" style="81" customWidth="1"/>
    <col min="7870" max="7870" width="0.88671875" style="81" customWidth="1"/>
    <col min="7871" max="7871" width="15.6640625" style="81" customWidth="1"/>
    <col min="7872" max="7872" width="0.88671875" style="81" customWidth="1"/>
    <col min="7873" max="7873" width="15.6640625" style="81" customWidth="1"/>
    <col min="7874" max="7874" width="0.88671875" style="81" customWidth="1"/>
    <col min="7875" max="7875" width="15.6640625" style="81" customWidth="1"/>
    <col min="7876" max="7876" width="0.88671875" style="81" customWidth="1"/>
    <col min="7877" max="7877" width="15.6640625" style="81" customWidth="1"/>
    <col min="7878" max="7878" width="0.88671875" style="81" customWidth="1"/>
    <col min="7879" max="7879" width="15.6640625" style="81" customWidth="1"/>
    <col min="7880" max="7880" width="0.88671875" style="81" customWidth="1"/>
    <col min="7881" max="7881" width="15.6640625" style="81" customWidth="1"/>
    <col min="7882" max="7882" width="0.88671875" style="81" customWidth="1"/>
    <col min="7883" max="7883" width="15.6640625" style="81" customWidth="1"/>
    <col min="7884" max="7884" width="0.88671875" style="81" customWidth="1"/>
    <col min="7885" max="8123" width="11.44140625" style="81"/>
    <col min="8124" max="8124" width="40.6640625" style="81" customWidth="1"/>
    <col min="8125" max="8125" width="15.6640625" style="81" customWidth="1"/>
    <col min="8126" max="8126" width="0.88671875" style="81" customWidth="1"/>
    <col min="8127" max="8127" width="15.6640625" style="81" customWidth="1"/>
    <col min="8128" max="8128" width="0.88671875" style="81" customWidth="1"/>
    <col min="8129" max="8129" width="15.6640625" style="81" customWidth="1"/>
    <col min="8130" max="8130" width="0.88671875" style="81" customWidth="1"/>
    <col min="8131" max="8131" width="15.6640625" style="81" customWidth="1"/>
    <col min="8132" max="8132" width="0.88671875" style="81" customWidth="1"/>
    <col min="8133" max="8133" width="15.6640625" style="81" customWidth="1"/>
    <col min="8134" max="8134" width="0.88671875" style="81" customWidth="1"/>
    <col min="8135" max="8135" width="15.6640625" style="81" customWidth="1"/>
    <col min="8136" max="8136" width="0.88671875" style="81" customWidth="1"/>
    <col min="8137" max="8137" width="15.6640625" style="81" customWidth="1"/>
    <col min="8138" max="8138" width="0.88671875" style="81" customWidth="1"/>
    <col min="8139" max="8139" width="15.6640625" style="81" customWidth="1"/>
    <col min="8140" max="8140" width="0.88671875" style="81" customWidth="1"/>
    <col min="8141" max="8379" width="11.44140625" style="81"/>
    <col min="8380" max="8380" width="40.6640625" style="81" customWidth="1"/>
    <col min="8381" max="8381" width="15.6640625" style="81" customWidth="1"/>
    <col min="8382" max="8382" width="0.88671875" style="81" customWidth="1"/>
    <col min="8383" max="8383" width="15.6640625" style="81" customWidth="1"/>
    <col min="8384" max="8384" width="0.88671875" style="81" customWidth="1"/>
    <col min="8385" max="8385" width="15.6640625" style="81" customWidth="1"/>
    <col min="8386" max="8386" width="0.88671875" style="81" customWidth="1"/>
    <col min="8387" max="8387" width="15.6640625" style="81" customWidth="1"/>
    <col min="8388" max="8388" width="0.88671875" style="81" customWidth="1"/>
    <col min="8389" max="8389" width="15.6640625" style="81" customWidth="1"/>
    <col min="8390" max="8390" width="0.88671875" style="81" customWidth="1"/>
    <col min="8391" max="8391" width="15.6640625" style="81" customWidth="1"/>
    <col min="8392" max="8392" width="0.88671875" style="81" customWidth="1"/>
    <col min="8393" max="8393" width="15.6640625" style="81" customWidth="1"/>
    <col min="8394" max="8394" width="0.88671875" style="81" customWidth="1"/>
    <col min="8395" max="8395" width="15.6640625" style="81" customWidth="1"/>
    <col min="8396" max="8396" width="0.88671875" style="81" customWidth="1"/>
    <col min="8397" max="8635" width="11.44140625" style="81"/>
    <col min="8636" max="8636" width="40.6640625" style="81" customWidth="1"/>
    <col min="8637" max="8637" width="15.6640625" style="81" customWidth="1"/>
    <col min="8638" max="8638" width="0.88671875" style="81" customWidth="1"/>
    <col min="8639" max="8639" width="15.6640625" style="81" customWidth="1"/>
    <col min="8640" max="8640" width="0.88671875" style="81" customWidth="1"/>
    <col min="8641" max="8641" width="15.6640625" style="81" customWidth="1"/>
    <col min="8642" max="8642" width="0.88671875" style="81" customWidth="1"/>
    <col min="8643" max="8643" width="15.6640625" style="81" customWidth="1"/>
    <col min="8644" max="8644" width="0.88671875" style="81" customWidth="1"/>
    <col min="8645" max="8645" width="15.6640625" style="81" customWidth="1"/>
    <col min="8646" max="8646" width="0.88671875" style="81" customWidth="1"/>
    <col min="8647" max="8647" width="15.6640625" style="81" customWidth="1"/>
    <col min="8648" max="8648" width="0.88671875" style="81" customWidth="1"/>
    <col min="8649" max="8649" width="15.6640625" style="81" customWidth="1"/>
    <col min="8650" max="8650" width="0.88671875" style="81" customWidth="1"/>
    <col min="8651" max="8651" width="15.6640625" style="81" customWidth="1"/>
    <col min="8652" max="8652" width="0.88671875" style="81" customWidth="1"/>
    <col min="8653" max="8891" width="11.44140625" style="81"/>
    <col min="8892" max="8892" width="40.6640625" style="81" customWidth="1"/>
    <col min="8893" max="8893" width="15.6640625" style="81" customWidth="1"/>
    <col min="8894" max="8894" width="0.88671875" style="81" customWidth="1"/>
    <col min="8895" max="8895" width="15.6640625" style="81" customWidth="1"/>
    <col min="8896" max="8896" width="0.88671875" style="81" customWidth="1"/>
    <col min="8897" max="8897" width="15.6640625" style="81" customWidth="1"/>
    <col min="8898" max="8898" width="0.88671875" style="81" customWidth="1"/>
    <col min="8899" max="8899" width="15.6640625" style="81" customWidth="1"/>
    <col min="8900" max="8900" width="0.88671875" style="81" customWidth="1"/>
    <col min="8901" max="8901" width="15.6640625" style="81" customWidth="1"/>
    <col min="8902" max="8902" width="0.88671875" style="81" customWidth="1"/>
    <col min="8903" max="8903" width="15.6640625" style="81" customWidth="1"/>
    <col min="8904" max="8904" width="0.88671875" style="81" customWidth="1"/>
    <col min="8905" max="8905" width="15.6640625" style="81" customWidth="1"/>
    <col min="8906" max="8906" width="0.88671875" style="81" customWidth="1"/>
    <col min="8907" max="8907" width="15.6640625" style="81" customWidth="1"/>
    <col min="8908" max="8908" width="0.88671875" style="81" customWidth="1"/>
    <col min="8909" max="9147" width="11.44140625" style="81"/>
    <col min="9148" max="9148" width="40.6640625" style="81" customWidth="1"/>
    <col min="9149" max="9149" width="15.6640625" style="81" customWidth="1"/>
    <col min="9150" max="9150" width="0.88671875" style="81" customWidth="1"/>
    <col min="9151" max="9151" width="15.6640625" style="81" customWidth="1"/>
    <col min="9152" max="9152" width="0.88671875" style="81" customWidth="1"/>
    <col min="9153" max="9153" width="15.6640625" style="81" customWidth="1"/>
    <col min="9154" max="9154" width="0.88671875" style="81" customWidth="1"/>
    <col min="9155" max="9155" width="15.6640625" style="81" customWidth="1"/>
    <col min="9156" max="9156" width="0.88671875" style="81" customWidth="1"/>
    <col min="9157" max="9157" width="15.6640625" style="81" customWidth="1"/>
    <col min="9158" max="9158" width="0.88671875" style="81" customWidth="1"/>
    <col min="9159" max="9159" width="15.6640625" style="81" customWidth="1"/>
    <col min="9160" max="9160" width="0.88671875" style="81" customWidth="1"/>
    <col min="9161" max="9161" width="15.6640625" style="81" customWidth="1"/>
    <col min="9162" max="9162" width="0.88671875" style="81" customWidth="1"/>
    <col min="9163" max="9163" width="15.6640625" style="81" customWidth="1"/>
    <col min="9164" max="9164" width="0.88671875" style="81" customWidth="1"/>
    <col min="9165" max="9403" width="11.44140625" style="81"/>
    <col min="9404" max="9404" width="40.6640625" style="81" customWidth="1"/>
    <col min="9405" max="9405" width="15.6640625" style="81" customWidth="1"/>
    <col min="9406" max="9406" width="0.88671875" style="81" customWidth="1"/>
    <col min="9407" max="9407" width="15.6640625" style="81" customWidth="1"/>
    <col min="9408" max="9408" width="0.88671875" style="81" customWidth="1"/>
    <col min="9409" max="9409" width="15.6640625" style="81" customWidth="1"/>
    <col min="9410" max="9410" width="0.88671875" style="81" customWidth="1"/>
    <col min="9411" max="9411" width="15.6640625" style="81" customWidth="1"/>
    <col min="9412" max="9412" width="0.88671875" style="81" customWidth="1"/>
    <col min="9413" max="9413" width="15.6640625" style="81" customWidth="1"/>
    <col min="9414" max="9414" width="0.88671875" style="81" customWidth="1"/>
    <col min="9415" max="9415" width="15.6640625" style="81" customWidth="1"/>
    <col min="9416" max="9416" width="0.88671875" style="81" customWidth="1"/>
    <col min="9417" max="9417" width="15.6640625" style="81" customWidth="1"/>
    <col min="9418" max="9418" width="0.88671875" style="81" customWidth="1"/>
    <col min="9419" max="9419" width="15.6640625" style="81" customWidth="1"/>
    <col min="9420" max="9420" width="0.88671875" style="81" customWidth="1"/>
    <col min="9421" max="9659" width="11.44140625" style="81"/>
    <col min="9660" max="9660" width="40.6640625" style="81" customWidth="1"/>
    <col min="9661" max="9661" width="15.6640625" style="81" customWidth="1"/>
    <col min="9662" max="9662" width="0.88671875" style="81" customWidth="1"/>
    <col min="9663" max="9663" width="15.6640625" style="81" customWidth="1"/>
    <col min="9664" max="9664" width="0.88671875" style="81" customWidth="1"/>
    <col min="9665" max="9665" width="15.6640625" style="81" customWidth="1"/>
    <col min="9666" max="9666" width="0.88671875" style="81" customWidth="1"/>
    <col min="9667" max="9667" width="15.6640625" style="81" customWidth="1"/>
    <col min="9668" max="9668" width="0.88671875" style="81" customWidth="1"/>
    <col min="9669" max="9669" width="15.6640625" style="81" customWidth="1"/>
    <col min="9670" max="9670" width="0.88671875" style="81" customWidth="1"/>
    <col min="9671" max="9671" width="15.6640625" style="81" customWidth="1"/>
    <col min="9672" max="9672" width="0.88671875" style="81" customWidth="1"/>
    <col min="9673" max="9673" width="15.6640625" style="81" customWidth="1"/>
    <col min="9674" max="9674" width="0.88671875" style="81" customWidth="1"/>
    <col min="9675" max="9675" width="15.6640625" style="81" customWidth="1"/>
    <col min="9676" max="9676" width="0.88671875" style="81" customWidth="1"/>
    <col min="9677" max="9915" width="11.44140625" style="81"/>
    <col min="9916" max="9916" width="40.6640625" style="81" customWidth="1"/>
    <col min="9917" max="9917" width="15.6640625" style="81" customWidth="1"/>
    <col min="9918" max="9918" width="0.88671875" style="81" customWidth="1"/>
    <col min="9919" max="9919" width="15.6640625" style="81" customWidth="1"/>
    <col min="9920" max="9920" width="0.88671875" style="81" customWidth="1"/>
    <col min="9921" max="9921" width="15.6640625" style="81" customWidth="1"/>
    <col min="9922" max="9922" width="0.88671875" style="81" customWidth="1"/>
    <col min="9923" max="9923" width="15.6640625" style="81" customWidth="1"/>
    <col min="9924" max="9924" width="0.88671875" style="81" customWidth="1"/>
    <col min="9925" max="9925" width="15.6640625" style="81" customWidth="1"/>
    <col min="9926" max="9926" width="0.88671875" style="81" customWidth="1"/>
    <col min="9927" max="9927" width="15.6640625" style="81" customWidth="1"/>
    <col min="9928" max="9928" width="0.88671875" style="81" customWidth="1"/>
    <col min="9929" max="9929" width="15.6640625" style="81" customWidth="1"/>
    <col min="9930" max="9930" width="0.88671875" style="81" customWidth="1"/>
    <col min="9931" max="9931" width="15.6640625" style="81" customWidth="1"/>
    <col min="9932" max="9932" width="0.88671875" style="81" customWidth="1"/>
    <col min="9933" max="10171" width="11.44140625" style="81"/>
    <col min="10172" max="10172" width="40.6640625" style="81" customWidth="1"/>
    <col min="10173" max="10173" width="15.6640625" style="81" customWidth="1"/>
    <col min="10174" max="10174" width="0.88671875" style="81" customWidth="1"/>
    <col min="10175" max="10175" width="15.6640625" style="81" customWidth="1"/>
    <col min="10176" max="10176" width="0.88671875" style="81" customWidth="1"/>
    <col min="10177" max="10177" width="15.6640625" style="81" customWidth="1"/>
    <col min="10178" max="10178" width="0.88671875" style="81" customWidth="1"/>
    <col min="10179" max="10179" width="15.6640625" style="81" customWidth="1"/>
    <col min="10180" max="10180" width="0.88671875" style="81" customWidth="1"/>
    <col min="10181" max="10181" width="15.6640625" style="81" customWidth="1"/>
    <col min="10182" max="10182" width="0.88671875" style="81" customWidth="1"/>
    <col min="10183" max="10183" width="15.6640625" style="81" customWidth="1"/>
    <col min="10184" max="10184" width="0.88671875" style="81" customWidth="1"/>
    <col min="10185" max="10185" width="15.6640625" style="81" customWidth="1"/>
    <col min="10186" max="10186" width="0.88671875" style="81" customWidth="1"/>
    <col min="10187" max="10187" width="15.6640625" style="81" customWidth="1"/>
    <col min="10188" max="10188" width="0.88671875" style="81" customWidth="1"/>
    <col min="10189" max="10427" width="11.44140625" style="81"/>
    <col min="10428" max="10428" width="40.6640625" style="81" customWidth="1"/>
    <col min="10429" max="10429" width="15.6640625" style="81" customWidth="1"/>
    <col min="10430" max="10430" width="0.88671875" style="81" customWidth="1"/>
    <col min="10431" max="10431" width="15.6640625" style="81" customWidth="1"/>
    <col min="10432" max="10432" width="0.88671875" style="81" customWidth="1"/>
    <col min="10433" max="10433" width="15.6640625" style="81" customWidth="1"/>
    <col min="10434" max="10434" width="0.88671875" style="81" customWidth="1"/>
    <col min="10435" max="10435" width="15.6640625" style="81" customWidth="1"/>
    <col min="10436" max="10436" width="0.88671875" style="81" customWidth="1"/>
    <col min="10437" max="10437" width="15.6640625" style="81" customWidth="1"/>
    <col min="10438" max="10438" width="0.88671875" style="81" customWidth="1"/>
    <col min="10439" max="10439" width="15.6640625" style="81" customWidth="1"/>
    <col min="10440" max="10440" width="0.88671875" style="81" customWidth="1"/>
    <col min="10441" max="10441" width="15.6640625" style="81" customWidth="1"/>
    <col min="10442" max="10442" width="0.88671875" style="81" customWidth="1"/>
    <col min="10443" max="10443" width="15.6640625" style="81" customWidth="1"/>
    <col min="10444" max="10444" width="0.88671875" style="81" customWidth="1"/>
    <col min="10445" max="10683" width="11.44140625" style="81"/>
    <col min="10684" max="10684" width="40.6640625" style="81" customWidth="1"/>
    <col min="10685" max="10685" width="15.6640625" style="81" customWidth="1"/>
    <col min="10686" max="10686" width="0.88671875" style="81" customWidth="1"/>
    <col min="10687" max="10687" width="15.6640625" style="81" customWidth="1"/>
    <col min="10688" max="10688" width="0.88671875" style="81" customWidth="1"/>
    <col min="10689" max="10689" width="15.6640625" style="81" customWidth="1"/>
    <col min="10690" max="10690" width="0.88671875" style="81" customWidth="1"/>
    <col min="10691" max="10691" width="15.6640625" style="81" customWidth="1"/>
    <col min="10692" max="10692" width="0.88671875" style="81" customWidth="1"/>
    <col min="10693" max="10693" width="15.6640625" style="81" customWidth="1"/>
    <col min="10694" max="10694" width="0.88671875" style="81" customWidth="1"/>
    <col min="10695" max="10695" width="15.6640625" style="81" customWidth="1"/>
    <col min="10696" max="10696" width="0.88671875" style="81" customWidth="1"/>
    <col min="10697" max="10697" width="15.6640625" style="81" customWidth="1"/>
    <col min="10698" max="10698" width="0.88671875" style="81" customWidth="1"/>
    <col min="10699" max="10699" width="15.6640625" style="81" customWidth="1"/>
    <col min="10700" max="10700" width="0.88671875" style="81" customWidth="1"/>
    <col min="10701" max="10939" width="11.44140625" style="81"/>
    <col min="10940" max="10940" width="40.6640625" style="81" customWidth="1"/>
    <col min="10941" max="10941" width="15.6640625" style="81" customWidth="1"/>
    <col min="10942" max="10942" width="0.88671875" style="81" customWidth="1"/>
    <col min="10943" max="10943" width="15.6640625" style="81" customWidth="1"/>
    <col min="10944" max="10944" width="0.88671875" style="81" customWidth="1"/>
    <col min="10945" max="10945" width="15.6640625" style="81" customWidth="1"/>
    <col min="10946" max="10946" width="0.88671875" style="81" customWidth="1"/>
    <col min="10947" max="10947" width="15.6640625" style="81" customWidth="1"/>
    <col min="10948" max="10948" width="0.88671875" style="81" customWidth="1"/>
    <col min="10949" max="10949" width="15.6640625" style="81" customWidth="1"/>
    <col min="10950" max="10950" width="0.88671875" style="81" customWidth="1"/>
    <col min="10951" max="10951" width="15.6640625" style="81" customWidth="1"/>
    <col min="10952" max="10952" width="0.88671875" style="81" customWidth="1"/>
    <col min="10953" max="10953" width="15.6640625" style="81" customWidth="1"/>
    <col min="10954" max="10954" width="0.88671875" style="81" customWidth="1"/>
    <col min="10955" max="10955" width="15.6640625" style="81" customWidth="1"/>
    <col min="10956" max="10956" width="0.88671875" style="81" customWidth="1"/>
    <col min="10957" max="11195" width="11.44140625" style="81"/>
    <col min="11196" max="11196" width="40.6640625" style="81" customWidth="1"/>
    <col min="11197" max="11197" width="15.6640625" style="81" customWidth="1"/>
    <col min="11198" max="11198" width="0.88671875" style="81" customWidth="1"/>
    <col min="11199" max="11199" width="15.6640625" style="81" customWidth="1"/>
    <col min="11200" max="11200" width="0.88671875" style="81" customWidth="1"/>
    <col min="11201" max="11201" width="15.6640625" style="81" customWidth="1"/>
    <col min="11202" max="11202" width="0.88671875" style="81" customWidth="1"/>
    <col min="11203" max="11203" width="15.6640625" style="81" customWidth="1"/>
    <col min="11204" max="11204" width="0.88671875" style="81" customWidth="1"/>
    <col min="11205" max="11205" width="15.6640625" style="81" customWidth="1"/>
    <col min="11206" max="11206" width="0.88671875" style="81" customWidth="1"/>
    <col min="11207" max="11207" width="15.6640625" style="81" customWidth="1"/>
    <col min="11208" max="11208" width="0.88671875" style="81" customWidth="1"/>
    <col min="11209" max="11209" width="15.6640625" style="81" customWidth="1"/>
    <col min="11210" max="11210" width="0.88671875" style="81" customWidth="1"/>
    <col min="11211" max="11211" width="15.6640625" style="81" customWidth="1"/>
    <col min="11212" max="11212" width="0.88671875" style="81" customWidth="1"/>
    <col min="11213" max="11451" width="11.44140625" style="81"/>
    <col min="11452" max="11452" width="40.6640625" style="81" customWidth="1"/>
    <col min="11453" max="11453" width="15.6640625" style="81" customWidth="1"/>
    <col min="11454" max="11454" width="0.88671875" style="81" customWidth="1"/>
    <col min="11455" max="11455" width="15.6640625" style="81" customWidth="1"/>
    <col min="11456" max="11456" width="0.88671875" style="81" customWidth="1"/>
    <col min="11457" max="11457" width="15.6640625" style="81" customWidth="1"/>
    <col min="11458" max="11458" width="0.88671875" style="81" customWidth="1"/>
    <col min="11459" max="11459" width="15.6640625" style="81" customWidth="1"/>
    <col min="11460" max="11460" width="0.88671875" style="81" customWidth="1"/>
    <col min="11461" max="11461" width="15.6640625" style="81" customWidth="1"/>
    <col min="11462" max="11462" width="0.88671875" style="81" customWidth="1"/>
    <col min="11463" max="11463" width="15.6640625" style="81" customWidth="1"/>
    <col min="11464" max="11464" width="0.88671875" style="81" customWidth="1"/>
    <col min="11465" max="11465" width="15.6640625" style="81" customWidth="1"/>
    <col min="11466" max="11466" width="0.88671875" style="81" customWidth="1"/>
    <col min="11467" max="11467" width="15.6640625" style="81" customWidth="1"/>
    <col min="11468" max="11468" width="0.88671875" style="81" customWidth="1"/>
    <col min="11469" max="11707" width="11.44140625" style="81"/>
    <col min="11708" max="11708" width="40.6640625" style="81" customWidth="1"/>
    <col min="11709" max="11709" width="15.6640625" style="81" customWidth="1"/>
    <col min="11710" max="11710" width="0.88671875" style="81" customWidth="1"/>
    <col min="11711" max="11711" width="15.6640625" style="81" customWidth="1"/>
    <col min="11712" max="11712" width="0.88671875" style="81" customWidth="1"/>
    <col min="11713" max="11713" width="15.6640625" style="81" customWidth="1"/>
    <col min="11714" max="11714" width="0.88671875" style="81" customWidth="1"/>
    <col min="11715" max="11715" width="15.6640625" style="81" customWidth="1"/>
    <col min="11716" max="11716" width="0.88671875" style="81" customWidth="1"/>
    <col min="11717" max="11717" width="15.6640625" style="81" customWidth="1"/>
    <col min="11718" max="11718" width="0.88671875" style="81" customWidth="1"/>
    <col min="11719" max="11719" width="15.6640625" style="81" customWidth="1"/>
    <col min="11720" max="11720" width="0.88671875" style="81" customWidth="1"/>
    <col min="11721" max="11721" width="15.6640625" style="81" customWidth="1"/>
    <col min="11722" max="11722" width="0.88671875" style="81" customWidth="1"/>
    <col min="11723" max="11723" width="15.6640625" style="81" customWidth="1"/>
    <col min="11724" max="11724" width="0.88671875" style="81" customWidth="1"/>
    <col min="11725" max="11963" width="11.44140625" style="81"/>
    <col min="11964" max="11964" width="40.6640625" style="81" customWidth="1"/>
    <col min="11965" max="11965" width="15.6640625" style="81" customWidth="1"/>
    <col min="11966" max="11966" width="0.88671875" style="81" customWidth="1"/>
    <col min="11967" max="11967" width="15.6640625" style="81" customWidth="1"/>
    <col min="11968" max="11968" width="0.88671875" style="81" customWidth="1"/>
    <col min="11969" max="11969" width="15.6640625" style="81" customWidth="1"/>
    <col min="11970" max="11970" width="0.88671875" style="81" customWidth="1"/>
    <col min="11971" max="11971" width="15.6640625" style="81" customWidth="1"/>
    <col min="11972" max="11972" width="0.88671875" style="81" customWidth="1"/>
    <col min="11973" max="11973" width="15.6640625" style="81" customWidth="1"/>
    <col min="11974" max="11974" width="0.88671875" style="81" customWidth="1"/>
    <col min="11975" max="11975" width="15.6640625" style="81" customWidth="1"/>
    <col min="11976" max="11976" width="0.88671875" style="81" customWidth="1"/>
    <col min="11977" max="11977" width="15.6640625" style="81" customWidth="1"/>
    <col min="11978" max="11978" width="0.88671875" style="81" customWidth="1"/>
    <col min="11979" max="11979" width="15.6640625" style="81" customWidth="1"/>
    <col min="11980" max="11980" width="0.88671875" style="81" customWidth="1"/>
    <col min="11981" max="12219" width="11.44140625" style="81"/>
    <col min="12220" max="12220" width="40.6640625" style="81" customWidth="1"/>
    <col min="12221" max="12221" width="15.6640625" style="81" customWidth="1"/>
    <col min="12222" max="12222" width="0.88671875" style="81" customWidth="1"/>
    <col min="12223" max="12223" width="15.6640625" style="81" customWidth="1"/>
    <col min="12224" max="12224" width="0.88671875" style="81" customWidth="1"/>
    <col min="12225" max="12225" width="15.6640625" style="81" customWidth="1"/>
    <col min="12226" max="12226" width="0.88671875" style="81" customWidth="1"/>
    <col min="12227" max="12227" width="15.6640625" style="81" customWidth="1"/>
    <col min="12228" max="12228" width="0.88671875" style="81" customWidth="1"/>
    <col min="12229" max="12229" width="15.6640625" style="81" customWidth="1"/>
    <col min="12230" max="12230" width="0.88671875" style="81" customWidth="1"/>
    <col min="12231" max="12231" width="15.6640625" style="81" customWidth="1"/>
    <col min="12232" max="12232" width="0.88671875" style="81" customWidth="1"/>
    <col min="12233" max="12233" width="15.6640625" style="81" customWidth="1"/>
    <col min="12234" max="12234" width="0.88671875" style="81" customWidth="1"/>
    <col min="12235" max="12235" width="15.6640625" style="81" customWidth="1"/>
    <col min="12236" max="12236" width="0.88671875" style="81" customWidth="1"/>
    <col min="12237" max="12475" width="11.44140625" style="81"/>
    <col min="12476" max="12476" width="40.6640625" style="81" customWidth="1"/>
    <col min="12477" max="12477" width="15.6640625" style="81" customWidth="1"/>
    <col min="12478" max="12478" width="0.88671875" style="81" customWidth="1"/>
    <col min="12479" max="12479" width="15.6640625" style="81" customWidth="1"/>
    <col min="12480" max="12480" width="0.88671875" style="81" customWidth="1"/>
    <col min="12481" max="12481" width="15.6640625" style="81" customWidth="1"/>
    <col min="12482" max="12482" width="0.88671875" style="81" customWidth="1"/>
    <col min="12483" max="12483" width="15.6640625" style="81" customWidth="1"/>
    <col min="12484" max="12484" width="0.88671875" style="81" customWidth="1"/>
    <col min="12485" max="12485" width="15.6640625" style="81" customWidth="1"/>
    <col min="12486" max="12486" width="0.88671875" style="81" customWidth="1"/>
    <col min="12487" max="12487" width="15.6640625" style="81" customWidth="1"/>
    <col min="12488" max="12488" width="0.88671875" style="81" customWidth="1"/>
    <col min="12489" max="12489" width="15.6640625" style="81" customWidth="1"/>
    <col min="12490" max="12490" width="0.88671875" style="81" customWidth="1"/>
    <col min="12491" max="12491" width="15.6640625" style="81" customWidth="1"/>
    <col min="12492" max="12492" width="0.88671875" style="81" customWidth="1"/>
    <col min="12493" max="12731" width="11.44140625" style="81"/>
    <col min="12732" max="12732" width="40.6640625" style="81" customWidth="1"/>
    <col min="12733" max="12733" width="15.6640625" style="81" customWidth="1"/>
    <col min="12734" max="12734" width="0.88671875" style="81" customWidth="1"/>
    <col min="12735" max="12735" width="15.6640625" style="81" customWidth="1"/>
    <col min="12736" max="12736" width="0.88671875" style="81" customWidth="1"/>
    <col min="12737" max="12737" width="15.6640625" style="81" customWidth="1"/>
    <col min="12738" max="12738" width="0.88671875" style="81" customWidth="1"/>
    <col min="12739" max="12739" width="15.6640625" style="81" customWidth="1"/>
    <col min="12740" max="12740" width="0.88671875" style="81" customWidth="1"/>
    <col min="12741" max="12741" width="15.6640625" style="81" customWidth="1"/>
    <col min="12742" max="12742" width="0.88671875" style="81" customWidth="1"/>
    <col min="12743" max="12743" width="15.6640625" style="81" customWidth="1"/>
    <col min="12744" max="12744" width="0.88671875" style="81" customWidth="1"/>
    <col min="12745" max="12745" width="15.6640625" style="81" customWidth="1"/>
    <col min="12746" max="12746" width="0.88671875" style="81" customWidth="1"/>
    <col min="12747" max="12747" width="15.6640625" style="81" customWidth="1"/>
    <col min="12748" max="12748" width="0.88671875" style="81" customWidth="1"/>
    <col min="12749" max="12987" width="11.44140625" style="81"/>
    <col min="12988" max="12988" width="40.6640625" style="81" customWidth="1"/>
    <col min="12989" max="12989" width="15.6640625" style="81" customWidth="1"/>
    <col min="12990" max="12990" width="0.88671875" style="81" customWidth="1"/>
    <col min="12991" max="12991" width="15.6640625" style="81" customWidth="1"/>
    <col min="12992" max="12992" width="0.88671875" style="81" customWidth="1"/>
    <col min="12993" max="12993" width="15.6640625" style="81" customWidth="1"/>
    <col min="12994" max="12994" width="0.88671875" style="81" customWidth="1"/>
    <col min="12995" max="12995" width="15.6640625" style="81" customWidth="1"/>
    <col min="12996" max="12996" width="0.88671875" style="81" customWidth="1"/>
    <col min="12997" max="12997" width="15.6640625" style="81" customWidth="1"/>
    <col min="12998" max="12998" width="0.88671875" style="81" customWidth="1"/>
    <col min="12999" max="12999" width="15.6640625" style="81" customWidth="1"/>
    <col min="13000" max="13000" width="0.88671875" style="81" customWidth="1"/>
    <col min="13001" max="13001" width="15.6640625" style="81" customWidth="1"/>
    <col min="13002" max="13002" width="0.88671875" style="81" customWidth="1"/>
    <col min="13003" max="13003" width="15.6640625" style="81" customWidth="1"/>
    <col min="13004" max="13004" width="0.88671875" style="81" customWidth="1"/>
    <col min="13005" max="13243" width="11.44140625" style="81"/>
    <col min="13244" max="13244" width="40.6640625" style="81" customWidth="1"/>
    <col min="13245" max="13245" width="15.6640625" style="81" customWidth="1"/>
    <col min="13246" max="13246" width="0.88671875" style="81" customWidth="1"/>
    <col min="13247" max="13247" width="15.6640625" style="81" customWidth="1"/>
    <col min="13248" max="13248" width="0.88671875" style="81" customWidth="1"/>
    <col min="13249" max="13249" width="15.6640625" style="81" customWidth="1"/>
    <col min="13250" max="13250" width="0.88671875" style="81" customWidth="1"/>
    <col min="13251" max="13251" width="15.6640625" style="81" customWidth="1"/>
    <col min="13252" max="13252" width="0.88671875" style="81" customWidth="1"/>
    <col min="13253" max="13253" width="15.6640625" style="81" customWidth="1"/>
    <col min="13254" max="13254" width="0.88671875" style="81" customWidth="1"/>
    <col min="13255" max="13255" width="15.6640625" style="81" customWidth="1"/>
    <col min="13256" max="13256" width="0.88671875" style="81" customWidth="1"/>
    <col min="13257" max="13257" width="15.6640625" style="81" customWidth="1"/>
    <col min="13258" max="13258" width="0.88671875" style="81" customWidth="1"/>
    <col min="13259" max="13259" width="15.6640625" style="81" customWidth="1"/>
    <col min="13260" max="13260" width="0.88671875" style="81" customWidth="1"/>
    <col min="13261" max="13499" width="11.44140625" style="81"/>
    <col min="13500" max="13500" width="40.6640625" style="81" customWidth="1"/>
    <col min="13501" max="13501" width="15.6640625" style="81" customWidth="1"/>
    <col min="13502" max="13502" width="0.88671875" style="81" customWidth="1"/>
    <col min="13503" max="13503" width="15.6640625" style="81" customWidth="1"/>
    <col min="13504" max="13504" width="0.88671875" style="81" customWidth="1"/>
    <col min="13505" max="13505" width="15.6640625" style="81" customWidth="1"/>
    <col min="13506" max="13506" width="0.88671875" style="81" customWidth="1"/>
    <col min="13507" max="13507" width="15.6640625" style="81" customWidth="1"/>
    <col min="13508" max="13508" width="0.88671875" style="81" customWidth="1"/>
    <col min="13509" max="13509" width="15.6640625" style="81" customWidth="1"/>
    <col min="13510" max="13510" width="0.88671875" style="81" customWidth="1"/>
    <col min="13511" max="13511" width="15.6640625" style="81" customWidth="1"/>
    <col min="13512" max="13512" width="0.88671875" style="81" customWidth="1"/>
    <col min="13513" max="13513" width="15.6640625" style="81" customWidth="1"/>
    <col min="13514" max="13514" width="0.88671875" style="81" customWidth="1"/>
    <col min="13515" max="13515" width="15.6640625" style="81" customWidth="1"/>
    <col min="13516" max="13516" width="0.88671875" style="81" customWidth="1"/>
    <col min="13517" max="13755" width="11.44140625" style="81"/>
    <col min="13756" max="13756" width="40.6640625" style="81" customWidth="1"/>
    <col min="13757" max="13757" width="15.6640625" style="81" customWidth="1"/>
    <col min="13758" max="13758" width="0.88671875" style="81" customWidth="1"/>
    <col min="13759" max="13759" width="15.6640625" style="81" customWidth="1"/>
    <col min="13760" max="13760" width="0.88671875" style="81" customWidth="1"/>
    <col min="13761" max="13761" width="15.6640625" style="81" customWidth="1"/>
    <col min="13762" max="13762" width="0.88671875" style="81" customWidth="1"/>
    <col min="13763" max="13763" width="15.6640625" style="81" customWidth="1"/>
    <col min="13764" max="13764" width="0.88671875" style="81" customWidth="1"/>
    <col min="13765" max="13765" width="15.6640625" style="81" customWidth="1"/>
    <col min="13766" max="13766" width="0.88671875" style="81" customWidth="1"/>
    <col min="13767" max="13767" width="15.6640625" style="81" customWidth="1"/>
    <col min="13768" max="13768" width="0.88671875" style="81" customWidth="1"/>
    <col min="13769" max="13769" width="15.6640625" style="81" customWidth="1"/>
    <col min="13770" max="13770" width="0.88671875" style="81" customWidth="1"/>
    <col min="13771" max="13771" width="15.6640625" style="81" customWidth="1"/>
    <col min="13772" max="13772" width="0.88671875" style="81" customWidth="1"/>
    <col min="13773" max="14011" width="11.44140625" style="81"/>
    <col min="14012" max="14012" width="40.6640625" style="81" customWidth="1"/>
    <col min="14013" max="14013" width="15.6640625" style="81" customWidth="1"/>
    <col min="14014" max="14014" width="0.88671875" style="81" customWidth="1"/>
    <col min="14015" max="14015" width="15.6640625" style="81" customWidth="1"/>
    <col min="14016" max="14016" width="0.88671875" style="81" customWidth="1"/>
    <col min="14017" max="14017" width="15.6640625" style="81" customWidth="1"/>
    <col min="14018" max="14018" width="0.88671875" style="81" customWidth="1"/>
    <col min="14019" max="14019" width="15.6640625" style="81" customWidth="1"/>
    <col min="14020" max="14020" width="0.88671875" style="81" customWidth="1"/>
    <col min="14021" max="14021" width="15.6640625" style="81" customWidth="1"/>
    <col min="14022" max="14022" width="0.88671875" style="81" customWidth="1"/>
    <col min="14023" max="14023" width="15.6640625" style="81" customWidth="1"/>
    <col min="14024" max="14024" width="0.88671875" style="81" customWidth="1"/>
    <col min="14025" max="14025" width="15.6640625" style="81" customWidth="1"/>
    <col min="14026" max="14026" width="0.88671875" style="81" customWidth="1"/>
    <col min="14027" max="14027" width="15.6640625" style="81" customWidth="1"/>
    <col min="14028" max="14028" width="0.88671875" style="81" customWidth="1"/>
    <col min="14029" max="14267" width="11.44140625" style="81"/>
    <col min="14268" max="14268" width="40.6640625" style="81" customWidth="1"/>
    <col min="14269" max="14269" width="15.6640625" style="81" customWidth="1"/>
    <col min="14270" max="14270" width="0.88671875" style="81" customWidth="1"/>
    <col min="14271" max="14271" width="15.6640625" style="81" customWidth="1"/>
    <col min="14272" max="14272" width="0.88671875" style="81" customWidth="1"/>
    <col min="14273" max="14273" width="15.6640625" style="81" customWidth="1"/>
    <col min="14274" max="14274" width="0.88671875" style="81" customWidth="1"/>
    <col min="14275" max="14275" width="15.6640625" style="81" customWidth="1"/>
    <col min="14276" max="14276" width="0.88671875" style="81" customWidth="1"/>
    <col min="14277" max="14277" width="15.6640625" style="81" customWidth="1"/>
    <col min="14278" max="14278" width="0.88671875" style="81" customWidth="1"/>
    <col min="14279" max="14279" width="15.6640625" style="81" customWidth="1"/>
    <col min="14280" max="14280" width="0.88671875" style="81" customWidth="1"/>
    <col min="14281" max="14281" width="15.6640625" style="81" customWidth="1"/>
    <col min="14282" max="14282" width="0.88671875" style="81" customWidth="1"/>
    <col min="14283" max="14283" width="15.6640625" style="81" customWidth="1"/>
    <col min="14284" max="14284" width="0.88671875" style="81" customWidth="1"/>
    <col min="14285" max="14523" width="11.44140625" style="81"/>
    <col min="14524" max="14524" width="40.6640625" style="81" customWidth="1"/>
    <col min="14525" max="14525" width="15.6640625" style="81" customWidth="1"/>
    <col min="14526" max="14526" width="0.88671875" style="81" customWidth="1"/>
    <col min="14527" max="14527" width="15.6640625" style="81" customWidth="1"/>
    <col min="14528" max="14528" width="0.88671875" style="81" customWidth="1"/>
    <col min="14529" max="14529" width="15.6640625" style="81" customWidth="1"/>
    <col min="14530" max="14530" width="0.88671875" style="81" customWidth="1"/>
    <col min="14531" max="14531" width="15.6640625" style="81" customWidth="1"/>
    <col min="14532" max="14532" width="0.88671875" style="81" customWidth="1"/>
    <col min="14533" max="14533" width="15.6640625" style="81" customWidth="1"/>
    <col min="14534" max="14534" width="0.88671875" style="81" customWidth="1"/>
    <col min="14535" max="14535" width="15.6640625" style="81" customWidth="1"/>
    <col min="14536" max="14536" width="0.88671875" style="81" customWidth="1"/>
    <col min="14537" max="14537" width="15.6640625" style="81" customWidth="1"/>
    <col min="14538" max="14538" width="0.88671875" style="81" customWidth="1"/>
    <col min="14539" max="14539" width="15.6640625" style="81" customWidth="1"/>
    <col min="14540" max="14540" width="0.88671875" style="81" customWidth="1"/>
    <col min="14541" max="14779" width="11.44140625" style="81"/>
    <col min="14780" max="14780" width="40.6640625" style="81" customWidth="1"/>
    <col min="14781" max="14781" width="15.6640625" style="81" customWidth="1"/>
    <col min="14782" max="14782" width="0.88671875" style="81" customWidth="1"/>
    <col min="14783" max="14783" width="15.6640625" style="81" customWidth="1"/>
    <col min="14784" max="14784" width="0.88671875" style="81" customWidth="1"/>
    <col min="14785" max="14785" width="15.6640625" style="81" customWidth="1"/>
    <col min="14786" max="14786" width="0.88671875" style="81" customWidth="1"/>
    <col min="14787" max="14787" width="15.6640625" style="81" customWidth="1"/>
    <col min="14788" max="14788" width="0.88671875" style="81" customWidth="1"/>
    <col min="14789" max="14789" width="15.6640625" style="81" customWidth="1"/>
    <col min="14790" max="14790" width="0.88671875" style="81" customWidth="1"/>
    <col min="14791" max="14791" width="15.6640625" style="81" customWidth="1"/>
    <col min="14792" max="14792" width="0.88671875" style="81" customWidth="1"/>
    <col min="14793" max="14793" width="15.6640625" style="81" customWidth="1"/>
    <col min="14794" max="14794" width="0.88671875" style="81" customWidth="1"/>
    <col min="14795" max="14795" width="15.6640625" style="81" customWidth="1"/>
    <col min="14796" max="14796" width="0.88671875" style="81" customWidth="1"/>
    <col min="14797" max="15035" width="11.44140625" style="81"/>
    <col min="15036" max="15036" width="40.6640625" style="81" customWidth="1"/>
    <col min="15037" max="15037" width="15.6640625" style="81" customWidth="1"/>
    <col min="15038" max="15038" width="0.88671875" style="81" customWidth="1"/>
    <col min="15039" max="15039" width="15.6640625" style="81" customWidth="1"/>
    <col min="15040" max="15040" width="0.88671875" style="81" customWidth="1"/>
    <col min="15041" max="15041" width="15.6640625" style="81" customWidth="1"/>
    <col min="15042" max="15042" width="0.88671875" style="81" customWidth="1"/>
    <col min="15043" max="15043" width="15.6640625" style="81" customWidth="1"/>
    <col min="15044" max="15044" width="0.88671875" style="81" customWidth="1"/>
    <col min="15045" max="15045" width="15.6640625" style="81" customWidth="1"/>
    <col min="15046" max="15046" width="0.88671875" style="81" customWidth="1"/>
    <col min="15047" max="15047" width="15.6640625" style="81" customWidth="1"/>
    <col min="15048" max="15048" width="0.88671875" style="81" customWidth="1"/>
    <col min="15049" max="15049" width="15.6640625" style="81" customWidth="1"/>
    <col min="15050" max="15050" width="0.88671875" style="81" customWidth="1"/>
    <col min="15051" max="15051" width="15.6640625" style="81" customWidth="1"/>
    <col min="15052" max="15052" width="0.88671875" style="81" customWidth="1"/>
    <col min="15053" max="15291" width="11.44140625" style="81"/>
    <col min="15292" max="15292" width="40.6640625" style="81" customWidth="1"/>
    <col min="15293" max="15293" width="15.6640625" style="81" customWidth="1"/>
    <col min="15294" max="15294" width="0.88671875" style="81" customWidth="1"/>
    <col min="15295" max="15295" width="15.6640625" style="81" customWidth="1"/>
    <col min="15296" max="15296" width="0.88671875" style="81" customWidth="1"/>
    <col min="15297" max="15297" width="15.6640625" style="81" customWidth="1"/>
    <col min="15298" max="15298" width="0.88671875" style="81" customWidth="1"/>
    <col min="15299" max="15299" width="15.6640625" style="81" customWidth="1"/>
    <col min="15300" max="15300" width="0.88671875" style="81" customWidth="1"/>
    <col min="15301" max="15301" width="15.6640625" style="81" customWidth="1"/>
    <col min="15302" max="15302" width="0.88671875" style="81" customWidth="1"/>
    <col min="15303" max="15303" width="15.6640625" style="81" customWidth="1"/>
    <col min="15304" max="15304" width="0.88671875" style="81" customWidth="1"/>
    <col min="15305" max="15305" width="15.6640625" style="81" customWidth="1"/>
    <col min="15306" max="15306" width="0.88671875" style="81" customWidth="1"/>
    <col min="15307" max="15307" width="15.6640625" style="81" customWidth="1"/>
    <col min="15308" max="15308" width="0.88671875" style="81" customWidth="1"/>
    <col min="15309" max="15547" width="11.44140625" style="81"/>
    <col min="15548" max="15548" width="40.6640625" style="81" customWidth="1"/>
    <col min="15549" max="15549" width="15.6640625" style="81" customWidth="1"/>
    <col min="15550" max="15550" width="0.88671875" style="81" customWidth="1"/>
    <col min="15551" max="15551" width="15.6640625" style="81" customWidth="1"/>
    <col min="15552" max="15552" width="0.88671875" style="81" customWidth="1"/>
    <col min="15553" max="15553" width="15.6640625" style="81" customWidth="1"/>
    <col min="15554" max="15554" width="0.88671875" style="81" customWidth="1"/>
    <col min="15555" max="15555" width="15.6640625" style="81" customWidth="1"/>
    <col min="15556" max="15556" width="0.88671875" style="81" customWidth="1"/>
    <col min="15557" max="15557" width="15.6640625" style="81" customWidth="1"/>
    <col min="15558" max="15558" width="0.88671875" style="81" customWidth="1"/>
    <col min="15559" max="15559" width="15.6640625" style="81" customWidth="1"/>
    <col min="15560" max="15560" width="0.88671875" style="81" customWidth="1"/>
    <col min="15561" max="15561" width="15.6640625" style="81" customWidth="1"/>
    <col min="15562" max="15562" width="0.88671875" style="81" customWidth="1"/>
    <col min="15563" max="15563" width="15.6640625" style="81" customWidth="1"/>
    <col min="15564" max="15564" width="0.88671875" style="81" customWidth="1"/>
    <col min="15565" max="15803" width="11.44140625" style="81"/>
    <col min="15804" max="15804" width="40.6640625" style="81" customWidth="1"/>
    <col min="15805" max="15805" width="15.6640625" style="81" customWidth="1"/>
    <col min="15806" max="15806" width="0.88671875" style="81" customWidth="1"/>
    <col min="15807" max="15807" width="15.6640625" style="81" customWidth="1"/>
    <col min="15808" max="15808" width="0.88671875" style="81" customWidth="1"/>
    <col min="15809" max="15809" width="15.6640625" style="81" customWidth="1"/>
    <col min="15810" max="15810" width="0.88671875" style="81" customWidth="1"/>
    <col min="15811" max="15811" width="15.6640625" style="81" customWidth="1"/>
    <col min="15812" max="15812" width="0.88671875" style="81" customWidth="1"/>
    <col min="15813" max="15813" width="15.6640625" style="81" customWidth="1"/>
    <col min="15814" max="15814" width="0.88671875" style="81" customWidth="1"/>
    <col min="15815" max="15815" width="15.6640625" style="81" customWidth="1"/>
    <col min="15816" max="15816" width="0.88671875" style="81" customWidth="1"/>
    <col min="15817" max="15817" width="15.6640625" style="81" customWidth="1"/>
    <col min="15818" max="15818" width="0.88671875" style="81" customWidth="1"/>
    <col min="15819" max="15819" width="15.6640625" style="81" customWidth="1"/>
    <col min="15820" max="15820" width="0.88671875" style="81" customWidth="1"/>
    <col min="15821" max="16059" width="11.44140625" style="81"/>
    <col min="16060" max="16060" width="40.6640625" style="81" customWidth="1"/>
    <col min="16061" max="16061" width="15.6640625" style="81" customWidth="1"/>
    <col min="16062" max="16062" width="0.88671875" style="81" customWidth="1"/>
    <col min="16063" max="16063" width="15.6640625" style="81" customWidth="1"/>
    <col min="16064" max="16064" width="0.88671875" style="81" customWidth="1"/>
    <col min="16065" max="16065" width="15.6640625" style="81" customWidth="1"/>
    <col min="16066" max="16066" width="0.88671875" style="81" customWidth="1"/>
    <col min="16067" max="16067" width="15.6640625" style="81" customWidth="1"/>
    <col min="16068" max="16068" width="0.88671875" style="81" customWidth="1"/>
    <col min="16069" max="16069" width="15.6640625" style="81" customWidth="1"/>
    <col min="16070" max="16070" width="0.88671875" style="81" customWidth="1"/>
    <col min="16071" max="16071" width="15.6640625" style="81" customWidth="1"/>
    <col min="16072" max="16072" width="0.88671875" style="81" customWidth="1"/>
    <col min="16073" max="16073" width="15.6640625" style="81" customWidth="1"/>
    <col min="16074" max="16074" width="0.88671875" style="81" customWidth="1"/>
    <col min="16075" max="16075" width="15.6640625" style="81" customWidth="1"/>
    <col min="16076" max="16076" width="0.88671875" style="81" customWidth="1"/>
    <col min="16077" max="16384" width="11.44140625" style="81"/>
  </cols>
  <sheetData>
    <row r="1" spans="1:14" s="82" customFormat="1" ht="22.05" customHeight="1" x14ac:dyDescent="0.25">
      <c r="A1" s="276" t="s">
        <v>219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8"/>
    </row>
    <row r="2" spans="1:14" s="82" customFormat="1" ht="22.05" customHeight="1" x14ac:dyDescent="0.25">
      <c r="A2" s="279" t="s">
        <v>134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</row>
    <row r="3" spans="1:14" s="82" customFormat="1" ht="22.05" customHeight="1" x14ac:dyDescent="0.25">
      <c r="A3" s="282" t="s">
        <v>120</v>
      </c>
      <c r="B3" s="283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</row>
    <row r="4" spans="1:14" ht="13.8" x14ac:dyDescent="0.25">
      <c r="A4" s="238"/>
      <c r="C4" s="86"/>
      <c r="D4" s="86" t="s">
        <v>89</v>
      </c>
      <c r="E4" s="86"/>
      <c r="F4" s="86"/>
      <c r="G4" s="86"/>
      <c r="H4" s="86"/>
      <c r="I4" s="86"/>
      <c r="J4" s="86"/>
      <c r="L4" s="81" t="s">
        <v>89</v>
      </c>
      <c r="M4" s="176" t="s">
        <v>89</v>
      </c>
      <c r="N4" s="98"/>
    </row>
    <row r="5" spans="1:14" ht="13.8" x14ac:dyDescent="0.25">
      <c r="A5" s="85"/>
      <c r="C5" s="86"/>
      <c r="D5" s="86"/>
      <c r="E5" s="86"/>
      <c r="F5" s="86"/>
      <c r="G5" s="86"/>
      <c r="H5" s="86"/>
      <c r="I5" s="86"/>
      <c r="J5" s="86"/>
      <c r="M5" s="176"/>
      <c r="N5" s="98"/>
    </row>
    <row r="6" spans="1:14" ht="13.8" x14ac:dyDescent="0.25">
      <c r="A6" s="85"/>
      <c r="C6" s="86"/>
      <c r="D6" s="86"/>
      <c r="E6" s="86"/>
      <c r="F6" s="86"/>
      <c r="G6" s="86"/>
      <c r="H6" s="86"/>
      <c r="I6" s="86"/>
      <c r="J6" s="86"/>
      <c r="M6" s="176"/>
      <c r="N6" s="98"/>
    </row>
    <row r="7" spans="1:14" ht="13.8" x14ac:dyDescent="0.25">
      <c r="A7" s="85" t="s">
        <v>89</v>
      </c>
      <c r="C7" s="86"/>
      <c r="D7" s="86"/>
      <c r="E7" s="86"/>
      <c r="F7" s="86"/>
      <c r="G7" s="86"/>
      <c r="H7" s="86"/>
      <c r="I7" s="86"/>
      <c r="J7" s="86"/>
      <c r="M7" s="176"/>
      <c r="N7" s="98"/>
    </row>
    <row r="8" spans="1:14" ht="12" customHeight="1" x14ac:dyDescent="0.25">
      <c r="A8" s="85" t="s">
        <v>89</v>
      </c>
      <c r="C8" s="86"/>
      <c r="D8" s="86"/>
      <c r="E8" s="86"/>
      <c r="F8" s="86"/>
      <c r="G8" s="86"/>
      <c r="H8" s="86"/>
      <c r="I8" s="86"/>
      <c r="J8" s="86"/>
      <c r="M8" s="176"/>
      <c r="N8" s="98"/>
    </row>
    <row r="9" spans="1:14" ht="27.75" customHeight="1" x14ac:dyDescent="0.25">
      <c r="A9" s="85" t="s">
        <v>89</v>
      </c>
      <c r="B9" s="239" t="s">
        <v>89</v>
      </c>
      <c r="C9" s="240" t="s">
        <v>89</v>
      </c>
      <c r="D9" s="241" t="s">
        <v>89</v>
      </c>
      <c r="E9" s="241"/>
      <c r="F9" s="241"/>
      <c r="G9" s="241" t="s">
        <v>122</v>
      </c>
      <c r="H9" s="242" t="s">
        <v>89</v>
      </c>
      <c r="I9" s="242"/>
      <c r="J9" s="242"/>
      <c r="K9" s="241" t="s">
        <v>89</v>
      </c>
      <c r="L9" s="241" t="s">
        <v>89</v>
      </c>
      <c r="M9" s="243" t="s">
        <v>89</v>
      </c>
      <c r="N9" s="98"/>
    </row>
    <row r="10" spans="1:14" ht="20.25" customHeight="1" x14ac:dyDescent="0.25">
      <c r="A10" s="85" t="s">
        <v>89</v>
      </c>
      <c r="B10" s="244" t="s">
        <v>89</v>
      </c>
      <c r="C10" s="182" t="s">
        <v>203</v>
      </c>
      <c r="D10" s="86"/>
      <c r="E10" s="86" t="s">
        <v>206</v>
      </c>
      <c r="F10" s="86"/>
      <c r="G10" s="86" t="s">
        <v>123</v>
      </c>
      <c r="H10" s="183"/>
      <c r="I10" s="176"/>
      <c r="J10" s="183"/>
      <c r="K10" s="86" t="s">
        <v>125</v>
      </c>
      <c r="L10" s="86" t="s">
        <v>89</v>
      </c>
      <c r="M10" s="245"/>
      <c r="N10" s="98"/>
    </row>
    <row r="11" spans="1:14" ht="20.25" customHeight="1" x14ac:dyDescent="0.25">
      <c r="A11" s="85" t="s">
        <v>89</v>
      </c>
      <c r="B11" s="244" t="s">
        <v>239</v>
      </c>
      <c r="C11" s="86" t="s">
        <v>240</v>
      </c>
      <c r="D11" s="86"/>
      <c r="E11" s="86" t="s">
        <v>127</v>
      </c>
      <c r="F11" s="86"/>
      <c r="G11" s="86" t="s">
        <v>126</v>
      </c>
      <c r="H11" s="183"/>
      <c r="I11" s="86" t="s">
        <v>87</v>
      </c>
      <c r="J11" s="183"/>
      <c r="K11" s="86" t="s">
        <v>128</v>
      </c>
      <c r="L11" s="86" t="s">
        <v>89</v>
      </c>
      <c r="M11" s="246" t="s">
        <v>87</v>
      </c>
      <c r="N11" s="87" t="s">
        <v>89</v>
      </c>
    </row>
    <row r="12" spans="1:14" ht="20.25" customHeight="1" x14ac:dyDescent="0.25">
      <c r="A12" s="85" t="s">
        <v>89</v>
      </c>
      <c r="B12" s="247" t="s">
        <v>89</v>
      </c>
      <c r="C12" s="192" t="s">
        <v>86</v>
      </c>
      <c r="D12" s="192" t="s">
        <v>89</v>
      </c>
      <c r="E12" s="192" t="s">
        <v>124</v>
      </c>
      <c r="F12" s="192"/>
      <c r="G12" s="192" t="s">
        <v>129</v>
      </c>
      <c r="H12" s="248" t="s">
        <v>89</v>
      </c>
      <c r="I12" s="192" t="s">
        <v>58</v>
      </c>
      <c r="J12" s="248"/>
      <c r="K12" s="192" t="s">
        <v>244</v>
      </c>
      <c r="L12" s="192" t="s">
        <v>89</v>
      </c>
      <c r="M12" s="249" t="s">
        <v>88</v>
      </c>
      <c r="N12" s="87" t="s">
        <v>89</v>
      </c>
    </row>
    <row r="13" spans="1:14" ht="24.75" customHeight="1" x14ac:dyDescent="0.25">
      <c r="A13" s="85"/>
      <c r="C13" s="86"/>
      <c r="D13" s="86"/>
      <c r="E13" s="86"/>
      <c r="F13" s="86"/>
      <c r="G13" s="86"/>
      <c r="H13" s="183"/>
      <c r="I13" s="86"/>
      <c r="J13" s="183"/>
      <c r="K13" s="86"/>
      <c r="L13" s="86"/>
      <c r="M13" s="86"/>
      <c r="N13" s="87"/>
    </row>
    <row r="14" spans="1:14" ht="24.75" customHeight="1" thickBot="1" x14ac:dyDescent="0.3">
      <c r="A14" s="88" t="s">
        <v>89</v>
      </c>
      <c r="B14" s="250" t="s">
        <v>230</v>
      </c>
      <c r="C14" s="251">
        <v>41176</v>
      </c>
      <c r="D14" s="89" t="s">
        <v>89</v>
      </c>
      <c r="E14" s="251">
        <v>44012</v>
      </c>
      <c r="F14" s="89"/>
      <c r="G14" s="251">
        <v>54785</v>
      </c>
      <c r="H14" s="90" t="s">
        <v>89</v>
      </c>
      <c r="I14" s="251">
        <v>139973</v>
      </c>
      <c r="J14" s="90"/>
      <c r="K14" s="251">
        <v>43404</v>
      </c>
      <c r="L14" s="90">
        <v>0</v>
      </c>
      <c r="M14" s="251">
        <v>183377</v>
      </c>
      <c r="N14" s="91"/>
    </row>
    <row r="15" spans="1:14" ht="20.25" customHeight="1" thickTop="1" x14ac:dyDescent="0.25">
      <c r="A15" s="92" t="s">
        <v>89</v>
      </c>
      <c r="B15" s="260" t="s">
        <v>241</v>
      </c>
      <c r="C15" s="262">
        <v>-3043</v>
      </c>
      <c r="D15" s="263" t="s">
        <v>89</v>
      </c>
      <c r="E15" s="264">
        <v>6317</v>
      </c>
      <c r="F15" s="263"/>
      <c r="G15" s="264">
        <v>0</v>
      </c>
      <c r="H15" s="263">
        <v>0</v>
      </c>
      <c r="I15" s="263">
        <v>3274</v>
      </c>
      <c r="J15" s="263"/>
      <c r="K15" s="263">
        <v>0</v>
      </c>
      <c r="L15" s="263">
        <v>0</v>
      </c>
      <c r="M15" s="265">
        <v>3274</v>
      </c>
      <c r="N15" s="98"/>
    </row>
    <row r="16" spans="1:14" ht="19.8" customHeight="1" x14ac:dyDescent="0.25">
      <c r="A16" s="93" t="s">
        <v>89</v>
      </c>
      <c r="B16" s="261" t="s">
        <v>119</v>
      </c>
      <c r="C16" s="263">
        <v>0</v>
      </c>
      <c r="D16" s="263" t="s">
        <v>89</v>
      </c>
      <c r="E16" s="263">
        <v>0</v>
      </c>
      <c r="F16" s="263"/>
      <c r="G16" s="263">
        <v>0</v>
      </c>
      <c r="H16" s="263">
        <v>0</v>
      </c>
      <c r="I16" s="263">
        <v>0</v>
      </c>
      <c r="J16" s="263"/>
      <c r="K16" s="263">
        <v>3001</v>
      </c>
      <c r="L16" s="263">
        <v>0</v>
      </c>
      <c r="M16" s="263">
        <v>3001</v>
      </c>
      <c r="N16" s="98"/>
    </row>
    <row r="17" spans="1:14" ht="20.25" customHeight="1" thickBot="1" x14ac:dyDescent="0.3">
      <c r="A17" s="88" t="s">
        <v>89</v>
      </c>
      <c r="B17" s="250" t="s">
        <v>245</v>
      </c>
      <c r="C17" s="251">
        <v>38133</v>
      </c>
      <c r="D17" s="89" t="s">
        <v>89</v>
      </c>
      <c r="E17" s="251">
        <v>50329</v>
      </c>
      <c r="F17" s="89"/>
      <c r="G17" s="251">
        <v>54785</v>
      </c>
      <c r="H17" s="90" t="s">
        <v>89</v>
      </c>
      <c r="I17" s="251">
        <v>143247</v>
      </c>
      <c r="J17" s="90"/>
      <c r="K17" s="251">
        <v>46405</v>
      </c>
      <c r="L17" s="90">
        <v>0</v>
      </c>
      <c r="M17" s="251">
        <v>189652</v>
      </c>
      <c r="N17" s="91"/>
    </row>
    <row r="18" spans="1:14" ht="20.25" customHeight="1" thickTop="1" x14ac:dyDescent="0.25">
      <c r="A18" s="88"/>
      <c r="B18" s="250"/>
      <c r="C18" s="176"/>
      <c r="D18" s="89"/>
      <c r="E18" s="176"/>
      <c r="F18" s="89"/>
      <c r="G18" s="176"/>
      <c r="H18" s="90"/>
      <c r="I18" s="176"/>
      <c r="J18" s="90"/>
      <c r="K18" s="176"/>
      <c r="L18" s="90"/>
      <c r="M18" s="176"/>
      <c r="N18" s="91"/>
    </row>
    <row r="19" spans="1:14" ht="20.25" customHeight="1" x14ac:dyDescent="0.25">
      <c r="A19" s="88"/>
      <c r="B19" s="250"/>
      <c r="C19" s="176"/>
      <c r="D19" s="89"/>
      <c r="E19" s="176"/>
      <c r="F19" s="89"/>
      <c r="G19" s="176"/>
      <c r="H19" s="90"/>
      <c r="I19" s="176"/>
      <c r="J19" s="90"/>
      <c r="K19" s="176"/>
      <c r="L19" s="90"/>
      <c r="M19" s="176"/>
      <c r="N19" s="91"/>
    </row>
    <row r="20" spans="1:14" ht="24.75" customHeight="1" thickBot="1" x14ac:dyDescent="0.3">
      <c r="A20" s="88" t="s">
        <v>89</v>
      </c>
      <c r="B20" s="250" t="s">
        <v>243</v>
      </c>
      <c r="C20" s="251">
        <v>29200</v>
      </c>
      <c r="D20" s="89" t="s">
        <v>89</v>
      </c>
      <c r="E20" s="251">
        <v>69093</v>
      </c>
      <c r="F20" s="89"/>
      <c r="G20" s="251">
        <v>54785</v>
      </c>
      <c r="H20" s="90" t="s">
        <v>89</v>
      </c>
      <c r="I20" s="251">
        <v>153078</v>
      </c>
      <c r="J20" s="90"/>
      <c r="K20" s="251">
        <v>43485</v>
      </c>
      <c r="L20" s="90">
        <v>0</v>
      </c>
      <c r="M20" s="251">
        <v>196563</v>
      </c>
      <c r="N20" s="98"/>
    </row>
    <row r="21" spans="1:14" ht="20.25" customHeight="1" thickTop="1" x14ac:dyDescent="0.25">
      <c r="A21" s="92" t="s">
        <v>89</v>
      </c>
      <c r="B21" s="260" t="s">
        <v>241</v>
      </c>
      <c r="C21" s="264">
        <v>-4497</v>
      </c>
      <c r="D21" s="263" t="s">
        <v>89</v>
      </c>
      <c r="E21" s="264">
        <v>5450</v>
      </c>
      <c r="F21" s="263"/>
      <c r="G21" s="264">
        <v>0</v>
      </c>
      <c r="H21" s="263">
        <v>0</v>
      </c>
      <c r="I21" s="263">
        <v>953</v>
      </c>
      <c r="J21" s="263"/>
      <c r="K21" s="263">
        <v>0</v>
      </c>
      <c r="L21" s="263">
        <v>0</v>
      </c>
      <c r="M21" s="263">
        <v>953</v>
      </c>
      <c r="N21" s="98"/>
    </row>
    <row r="22" spans="1:14" ht="20.25" customHeight="1" x14ac:dyDescent="0.25">
      <c r="A22" s="93" t="s">
        <v>89</v>
      </c>
      <c r="B22" s="261" t="s">
        <v>119</v>
      </c>
      <c r="C22" s="263">
        <v>0</v>
      </c>
      <c r="D22" s="263" t="s">
        <v>89</v>
      </c>
      <c r="E22" s="263">
        <v>0</v>
      </c>
      <c r="F22" s="263"/>
      <c r="G22" s="263">
        <v>0</v>
      </c>
      <c r="H22" s="263">
        <v>0</v>
      </c>
      <c r="I22" s="263">
        <v>0</v>
      </c>
      <c r="J22" s="263"/>
      <c r="K22" s="263">
        <v>3231</v>
      </c>
      <c r="L22" s="263">
        <v>0</v>
      </c>
      <c r="M22" s="263">
        <v>3231</v>
      </c>
      <c r="N22" s="98"/>
    </row>
    <row r="23" spans="1:14" ht="24.75" customHeight="1" thickBot="1" x14ac:dyDescent="0.3">
      <c r="A23" s="88" t="s">
        <v>89</v>
      </c>
      <c r="B23" s="250" t="s">
        <v>246</v>
      </c>
      <c r="C23" s="251">
        <v>24703</v>
      </c>
      <c r="D23" s="89" t="s">
        <v>89</v>
      </c>
      <c r="E23" s="251">
        <v>74543</v>
      </c>
      <c r="F23" s="89"/>
      <c r="G23" s="251">
        <v>54785</v>
      </c>
      <c r="H23" s="90" t="s">
        <v>89</v>
      </c>
      <c r="I23" s="251">
        <v>154031</v>
      </c>
      <c r="J23" s="90"/>
      <c r="K23" s="251">
        <v>46716</v>
      </c>
      <c r="L23" s="90">
        <v>0</v>
      </c>
      <c r="M23" s="251">
        <v>200747</v>
      </c>
      <c r="N23" s="98"/>
    </row>
    <row r="24" spans="1:14" ht="24.75" customHeight="1" thickTop="1" x14ac:dyDescent="0.25">
      <c r="A24" s="88"/>
      <c r="B24" s="250"/>
      <c r="C24" s="176"/>
      <c r="D24" s="89"/>
      <c r="E24" s="89"/>
      <c r="F24" s="89"/>
      <c r="G24" s="176"/>
      <c r="H24" s="90"/>
      <c r="I24" s="90"/>
      <c r="J24" s="90"/>
      <c r="K24" s="176"/>
      <c r="L24" s="90"/>
      <c r="M24" s="176"/>
      <c r="N24" s="98"/>
    </row>
    <row r="25" spans="1:14" ht="24.75" customHeight="1" x14ac:dyDescent="0.25">
      <c r="A25" s="94"/>
      <c r="B25" s="195"/>
      <c r="C25" s="95"/>
      <c r="D25" s="96"/>
      <c r="E25" s="96"/>
      <c r="F25" s="96"/>
      <c r="G25" s="97"/>
      <c r="H25" s="97"/>
      <c r="I25" s="97"/>
      <c r="J25" s="97"/>
      <c r="K25" s="97"/>
      <c r="L25" s="97"/>
      <c r="M25" s="97" t="s">
        <v>89</v>
      </c>
      <c r="N25" s="98"/>
    </row>
    <row r="26" spans="1:14" ht="24.75" customHeight="1" x14ac:dyDescent="0.25">
      <c r="A26" s="88"/>
      <c r="B26" s="250"/>
      <c r="C26" s="176"/>
      <c r="D26" s="89"/>
      <c r="E26" s="89"/>
      <c r="F26" s="89"/>
      <c r="G26" s="176"/>
      <c r="H26" s="90"/>
      <c r="I26" s="90"/>
      <c r="J26" s="90"/>
      <c r="K26" s="176"/>
      <c r="L26" s="90"/>
      <c r="M26" s="176"/>
      <c r="N26" s="98"/>
    </row>
    <row r="27" spans="1:14" ht="24.75" customHeight="1" x14ac:dyDescent="0.25">
      <c r="A27" s="94"/>
      <c r="B27" s="195"/>
      <c r="C27" s="95"/>
      <c r="D27" s="96"/>
      <c r="E27" s="96"/>
      <c r="F27" s="96"/>
      <c r="G27" s="97"/>
      <c r="H27" s="97"/>
      <c r="I27" s="97"/>
      <c r="J27" s="97"/>
      <c r="K27" s="97"/>
      <c r="L27" s="97"/>
      <c r="M27" s="97"/>
      <c r="N27" s="98"/>
    </row>
    <row r="28" spans="1:14" x14ac:dyDescent="0.25">
      <c r="A28" s="94"/>
      <c r="B28" s="195"/>
      <c r="C28" s="95"/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94"/>
      <c r="B29" s="195"/>
      <c r="C29" s="95"/>
      <c r="D29" s="96"/>
      <c r="E29" s="96"/>
      <c r="F29" s="96"/>
      <c r="G29" s="97"/>
      <c r="H29" s="97"/>
      <c r="I29" s="97"/>
      <c r="J29" s="97"/>
      <c r="K29" s="97"/>
      <c r="L29" s="97"/>
      <c r="M29" s="97"/>
      <c r="N29" s="98"/>
    </row>
    <row r="30" spans="1:14" ht="13.2" customHeight="1" thickBot="1" x14ac:dyDescent="0.3">
      <c r="A30" s="99"/>
      <c r="B30" s="252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2"/>
    </row>
    <row r="31" spans="1:14" ht="13.2" customHeight="1" x14ac:dyDescent="0.25"/>
    <row r="32" spans="1:14" ht="15.6" x14ac:dyDescent="0.3">
      <c r="M32" s="65" t="s">
        <v>237</v>
      </c>
    </row>
  </sheetData>
  <mergeCells count="3">
    <mergeCell ref="A1:N1"/>
    <mergeCell ref="A2:N2"/>
    <mergeCell ref="A3:N3"/>
  </mergeCells>
  <printOptions horizontalCentered="1"/>
  <pageMargins left="0.51181102362204722" right="0.43307086614173229" top="0.78740157480314965" bottom="0.23622047244094491" header="0.39370078740157483" footer="0.15748031496062992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2">
    <pageSetUpPr fitToPage="1"/>
  </sheetPr>
  <dimension ref="B1:K83"/>
  <sheetViews>
    <sheetView topLeftCell="A65" workbookViewId="0">
      <selection activeCell="D83" sqref="D83"/>
    </sheetView>
  </sheetViews>
  <sheetFormatPr defaultColWidth="9.109375" defaultRowHeight="13.2" x14ac:dyDescent="0.25"/>
  <cols>
    <col min="1" max="1" width="1.5546875" style="81" customWidth="1"/>
    <col min="2" max="3" width="41" style="81" customWidth="1"/>
    <col min="4" max="4" width="19.6640625" style="81" customWidth="1"/>
    <col min="5" max="5" width="1.5546875" style="81" customWidth="1"/>
    <col min="6" max="6" width="19.6640625" style="81" customWidth="1"/>
    <col min="7" max="7" width="9.109375" style="81"/>
    <col min="8" max="10" width="9.109375" style="267"/>
    <col min="11" max="16384" width="9.109375" style="81"/>
  </cols>
  <sheetData>
    <row r="1" spans="2:11" s="82" customFormat="1" ht="22.05" customHeight="1" x14ac:dyDescent="0.25">
      <c r="B1" s="276" t="s">
        <v>219</v>
      </c>
      <c r="C1" s="277"/>
      <c r="D1" s="277"/>
      <c r="E1" s="277"/>
      <c r="F1" s="278"/>
      <c r="H1" s="266"/>
      <c r="I1" s="266"/>
      <c r="J1" s="266"/>
    </row>
    <row r="2" spans="2:11" s="82" customFormat="1" ht="22.05" customHeight="1" thickBot="1" x14ac:dyDescent="0.3">
      <c r="B2" s="279" t="s">
        <v>155</v>
      </c>
      <c r="C2" s="280"/>
      <c r="D2" s="280"/>
      <c r="E2" s="280"/>
      <c r="F2" s="281"/>
      <c r="H2" s="266"/>
      <c r="I2" s="266"/>
      <c r="J2" s="266"/>
    </row>
    <row r="3" spans="2:11" ht="21.75" customHeight="1" thickBot="1" x14ac:dyDescent="0.35">
      <c r="B3" s="85"/>
      <c r="D3" s="177" t="s">
        <v>247</v>
      </c>
      <c r="E3" s="178"/>
      <c r="F3" s="254" t="s">
        <v>248</v>
      </c>
    </row>
    <row r="4" spans="2:11" ht="21.75" customHeight="1" x14ac:dyDescent="0.25">
      <c r="B4" s="150" t="s">
        <v>135</v>
      </c>
      <c r="C4" s="158"/>
      <c r="D4" s="178" t="s">
        <v>89</v>
      </c>
      <c r="E4" s="103"/>
      <c r="F4" s="179" t="s">
        <v>89</v>
      </c>
    </row>
    <row r="5" spans="2:11" ht="21.75" customHeight="1" x14ac:dyDescent="0.25">
      <c r="B5" s="153" t="s">
        <v>136</v>
      </c>
      <c r="C5" s="159"/>
      <c r="D5" s="180">
        <f>SUM(D6:D12)</f>
        <v>34657</v>
      </c>
      <c r="E5" s="95"/>
      <c r="F5" s="160">
        <f>SUM(F6:F12)</f>
        <v>29338</v>
      </c>
      <c r="H5" s="267" t="s">
        <v>89</v>
      </c>
      <c r="I5" s="267" t="s">
        <v>89</v>
      </c>
      <c r="J5" s="267" t="s">
        <v>89</v>
      </c>
      <c r="K5" s="103" t="s">
        <v>89</v>
      </c>
    </row>
    <row r="6" spans="2:11" x14ac:dyDescent="0.25">
      <c r="B6" s="151" t="s">
        <v>8</v>
      </c>
      <c r="C6" s="161"/>
      <c r="D6" s="175">
        <v>24414</v>
      </c>
      <c r="E6" s="95"/>
      <c r="F6" s="162">
        <v>20789</v>
      </c>
      <c r="H6" s="267" t="s">
        <v>89</v>
      </c>
    </row>
    <row r="7" spans="2:11" x14ac:dyDescent="0.25">
      <c r="B7" s="152" t="s">
        <v>130</v>
      </c>
      <c r="C7" s="163"/>
      <c r="D7" s="175">
        <v>1852</v>
      </c>
      <c r="E7" s="95"/>
      <c r="F7" s="162">
        <v>1583</v>
      </c>
      <c r="H7" s="267" t="s">
        <v>89</v>
      </c>
    </row>
    <row r="8" spans="2:11" x14ac:dyDescent="0.25">
      <c r="B8" s="152" t="s">
        <v>137</v>
      </c>
      <c r="C8" s="163"/>
      <c r="D8" s="175">
        <f>6331+146</f>
        <v>6477</v>
      </c>
      <c r="E8" s="95"/>
      <c r="F8" s="162">
        <v>5097</v>
      </c>
      <c r="H8" s="267" t="s">
        <v>89</v>
      </c>
    </row>
    <row r="9" spans="2:11" x14ac:dyDescent="0.25">
      <c r="B9" s="151" t="s">
        <v>102</v>
      </c>
      <c r="C9" s="161"/>
      <c r="D9" s="175">
        <v>412</v>
      </c>
      <c r="E9" s="95"/>
      <c r="F9" s="162">
        <v>248</v>
      </c>
      <c r="H9" s="267" t="s">
        <v>89</v>
      </c>
    </row>
    <row r="10" spans="2:11" x14ac:dyDescent="0.25">
      <c r="B10" s="151" t="s">
        <v>182</v>
      </c>
      <c r="C10" s="161"/>
      <c r="D10" s="175">
        <v>891</v>
      </c>
      <c r="E10" s="95"/>
      <c r="F10" s="162">
        <v>931</v>
      </c>
      <c r="G10" s="81" t="s">
        <v>89</v>
      </c>
      <c r="H10" s="267" t="s">
        <v>89</v>
      </c>
    </row>
    <row r="11" spans="2:11" x14ac:dyDescent="0.25">
      <c r="B11" s="152" t="s">
        <v>75</v>
      </c>
      <c r="C11" s="163"/>
      <c r="D11" s="175">
        <v>530</v>
      </c>
      <c r="E11" s="95"/>
      <c r="F11" s="162">
        <v>421</v>
      </c>
      <c r="H11" s="267" t="s">
        <v>89</v>
      </c>
    </row>
    <row r="12" spans="2:11" x14ac:dyDescent="0.25">
      <c r="B12" s="152" t="s">
        <v>178</v>
      </c>
      <c r="C12" s="163"/>
      <c r="D12" s="175">
        <v>81</v>
      </c>
      <c r="E12" s="95"/>
      <c r="F12" s="162">
        <v>269</v>
      </c>
      <c r="H12" s="267" t="s">
        <v>89</v>
      </c>
    </row>
    <row r="13" spans="2:11" ht="21.75" customHeight="1" x14ac:dyDescent="0.25">
      <c r="B13" s="153" t="s">
        <v>138</v>
      </c>
      <c r="C13" s="164"/>
      <c r="D13" s="180">
        <f>SUM(D14:D29)</f>
        <v>-31425.537089999998</v>
      </c>
      <c r="E13" s="95"/>
      <c r="F13" s="160">
        <f>SUM(F14:F29)</f>
        <v>-26337</v>
      </c>
    </row>
    <row r="14" spans="2:11" x14ac:dyDescent="0.25">
      <c r="B14" s="152" t="s">
        <v>139</v>
      </c>
      <c r="C14" s="163"/>
      <c r="D14" s="175">
        <v>-16043</v>
      </c>
      <c r="E14" s="95"/>
      <c r="F14" s="162">
        <v>-13837</v>
      </c>
    </row>
    <row r="15" spans="2:11" x14ac:dyDescent="0.25">
      <c r="B15" s="151" t="s">
        <v>115</v>
      </c>
      <c r="C15" s="161"/>
      <c r="D15" s="175">
        <v>-3117.4092499999997</v>
      </c>
      <c r="E15" s="95"/>
      <c r="F15" s="162">
        <v>-1795</v>
      </c>
    </row>
    <row r="16" spans="2:11" x14ac:dyDescent="0.25">
      <c r="B16" s="152" t="s">
        <v>103</v>
      </c>
      <c r="C16" s="163"/>
      <c r="D16" s="175">
        <v>-174.43948999999998</v>
      </c>
      <c r="E16" s="95"/>
      <c r="F16" s="162">
        <v>-105</v>
      </c>
    </row>
    <row r="17" spans="2:8" x14ac:dyDescent="0.25">
      <c r="B17" s="151" t="s">
        <v>104</v>
      </c>
      <c r="C17" s="161"/>
      <c r="D17" s="175">
        <v>-187.93567999999999</v>
      </c>
      <c r="E17" s="95"/>
      <c r="F17" s="162">
        <v>-158</v>
      </c>
    </row>
    <row r="18" spans="2:8" x14ac:dyDescent="0.25">
      <c r="B18" s="151" t="s">
        <v>105</v>
      </c>
      <c r="C18" s="161"/>
      <c r="D18" s="175">
        <v>-105.72439999999999</v>
      </c>
      <c r="E18" s="95"/>
      <c r="F18" s="162">
        <v>-123</v>
      </c>
    </row>
    <row r="19" spans="2:8" x14ac:dyDescent="0.25">
      <c r="B19" s="151" t="s">
        <v>106</v>
      </c>
      <c r="C19" s="161"/>
      <c r="D19" s="175">
        <v>-195.71342000000001</v>
      </c>
      <c r="E19" s="95"/>
      <c r="F19" s="162">
        <v>-142</v>
      </c>
    </row>
    <row r="20" spans="2:8" x14ac:dyDescent="0.25">
      <c r="B20" s="151" t="s">
        <v>107</v>
      </c>
      <c r="C20" s="161"/>
      <c r="D20" s="175">
        <v>-121.95192</v>
      </c>
      <c r="E20" s="95"/>
      <c r="F20" s="162">
        <v>-65</v>
      </c>
    </row>
    <row r="21" spans="2:8" x14ac:dyDescent="0.25">
      <c r="B21" s="152" t="s">
        <v>108</v>
      </c>
      <c r="C21" s="163"/>
      <c r="D21" s="175">
        <v>-546</v>
      </c>
      <c r="E21" s="95"/>
      <c r="F21" s="162">
        <v>-451</v>
      </c>
    </row>
    <row r="22" spans="2:8" x14ac:dyDescent="0.25">
      <c r="B22" s="152" t="s">
        <v>109</v>
      </c>
      <c r="C22" s="163"/>
      <c r="D22" s="175">
        <v>-495</v>
      </c>
      <c r="E22" s="95"/>
      <c r="F22" s="162">
        <v>-386</v>
      </c>
    </row>
    <row r="23" spans="2:8" x14ac:dyDescent="0.25">
      <c r="B23" s="152" t="s">
        <v>110</v>
      </c>
      <c r="C23" s="163"/>
      <c r="D23" s="175">
        <v>-1015.3629300000001</v>
      </c>
      <c r="E23" s="95"/>
      <c r="F23" s="162">
        <v>-733</v>
      </c>
    </row>
    <row r="24" spans="2:8" x14ac:dyDescent="0.25">
      <c r="B24" s="152" t="s">
        <v>12</v>
      </c>
      <c r="C24" s="163"/>
      <c r="D24" s="175">
        <v>-1554</v>
      </c>
      <c r="E24" s="95"/>
      <c r="F24" s="162">
        <v>-1510</v>
      </c>
    </row>
    <row r="25" spans="2:8" x14ac:dyDescent="0.25">
      <c r="B25" s="151" t="s">
        <v>112</v>
      </c>
      <c r="C25" s="161"/>
      <c r="D25" s="175">
        <v>-19</v>
      </c>
      <c r="E25" s="95"/>
      <c r="F25" s="162">
        <v>-17</v>
      </c>
    </row>
    <row r="26" spans="2:8" x14ac:dyDescent="0.25">
      <c r="B26" s="151" t="s">
        <v>113</v>
      </c>
      <c r="C26" s="161"/>
      <c r="D26" s="175">
        <v>-5374</v>
      </c>
      <c r="E26" s="95"/>
      <c r="F26" s="162">
        <v>-4543</v>
      </c>
    </row>
    <row r="27" spans="2:8" x14ac:dyDescent="0.25">
      <c r="B27" s="151" t="s">
        <v>114</v>
      </c>
      <c r="C27" s="161"/>
      <c r="D27" s="175">
        <v>-37</v>
      </c>
      <c r="E27" s="95"/>
      <c r="F27" s="162">
        <v>-37</v>
      </c>
    </row>
    <row r="28" spans="2:8" x14ac:dyDescent="0.25">
      <c r="B28" s="152" t="s">
        <v>111</v>
      </c>
      <c r="C28" s="163"/>
      <c r="D28" s="175">
        <v>-2358</v>
      </c>
      <c r="E28" s="95"/>
      <c r="F28" s="162">
        <v>-2166</v>
      </c>
    </row>
    <row r="29" spans="2:8" x14ac:dyDescent="0.25">
      <c r="B29" s="152" t="s">
        <v>179</v>
      </c>
      <c r="C29" s="163"/>
      <c r="D29" s="175">
        <v>-81</v>
      </c>
      <c r="E29" s="95"/>
      <c r="F29" s="162">
        <v>-269</v>
      </c>
    </row>
    <row r="30" spans="2:8" ht="21.75" customHeight="1" thickBot="1" x14ac:dyDescent="0.3">
      <c r="B30" s="153" t="s">
        <v>140</v>
      </c>
      <c r="C30" s="164"/>
      <c r="D30" s="186">
        <f>D5+D13</f>
        <v>3231.462910000002</v>
      </c>
      <c r="E30" s="95"/>
      <c r="F30" s="187">
        <f>F5+F13</f>
        <v>3001</v>
      </c>
      <c r="H30" s="267" t="s">
        <v>89</v>
      </c>
    </row>
    <row r="31" spans="2:8" ht="21.75" customHeight="1" thickTop="1" x14ac:dyDescent="0.25">
      <c r="B31" s="150" t="s">
        <v>141</v>
      </c>
      <c r="C31" s="158"/>
      <c r="D31" s="134"/>
      <c r="E31" s="95"/>
      <c r="F31" s="168"/>
    </row>
    <row r="32" spans="2:8" x14ac:dyDescent="0.25">
      <c r="B32" s="154" t="s">
        <v>180</v>
      </c>
      <c r="C32" s="165"/>
      <c r="D32" s="175">
        <v>1259.4529799999998</v>
      </c>
      <c r="E32" s="95"/>
      <c r="F32" s="162">
        <v>1041</v>
      </c>
      <c r="H32" s="268" t="s">
        <v>89</v>
      </c>
    </row>
    <row r="33" spans="2:8" x14ac:dyDescent="0.25">
      <c r="B33" s="154" t="s">
        <v>207</v>
      </c>
      <c r="C33" s="165"/>
      <c r="D33" s="175">
        <v>5449.9889600000006</v>
      </c>
      <c r="E33" s="95"/>
      <c r="F33" s="162">
        <v>6317</v>
      </c>
      <c r="H33" s="268" t="s">
        <v>89</v>
      </c>
    </row>
    <row r="34" spans="2:8" x14ac:dyDescent="0.25">
      <c r="B34" s="154" t="s">
        <v>142</v>
      </c>
      <c r="C34" s="165"/>
      <c r="D34" s="175">
        <v>-4334</v>
      </c>
      <c r="E34" s="95"/>
      <c r="F34" s="162">
        <v>-2782</v>
      </c>
      <c r="H34" s="268" t="s">
        <v>89</v>
      </c>
    </row>
    <row r="35" spans="2:8" x14ac:dyDescent="0.25">
      <c r="B35" s="154" t="s">
        <v>143</v>
      </c>
      <c r="C35" s="165"/>
      <c r="D35" s="175">
        <v>-4.2632564145606011E-14</v>
      </c>
      <c r="E35" s="95"/>
      <c r="F35" s="162">
        <v>-42</v>
      </c>
      <c r="H35" s="268" t="s">
        <v>89</v>
      </c>
    </row>
    <row r="36" spans="2:8" x14ac:dyDescent="0.25">
      <c r="B36" s="154" t="s">
        <v>181</v>
      </c>
      <c r="C36" s="165"/>
      <c r="D36" s="175">
        <v>0</v>
      </c>
      <c r="E36" s="95"/>
      <c r="F36" s="162">
        <v>-14</v>
      </c>
      <c r="H36" s="268" t="s">
        <v>89</v>
      </c>
    </row>
    <row r="37" spans="2:8" x14ac:dyDescent="0.25">
      <c r="B37" s="154" t="s">
        <v>144</v>
      </c>
      <c r="C37" s="165"/>
      <c r="D37" s="175">
        <v>0</v>
      </c>
      <c r="E37" s="95"/>
      <c r="F37" s="162">
        <v>0</v>
      </c>
      <c r="H37" s="268" t="s">
        <v>89</v>
      </c>
    </row>
    <row r="38" spans="2:8" ht="13.8" thickBot="1" x14ac:dyDescent="0.3">
      <c r="B38" s="154" t="s">
        <v>145</v>
      </c>
      <c r="C38" s="165"/>
      <c r="D38" s="184">
        <v>-3361.6439299999993</v>
      </c>
      <c r="E38" s="95"/>
      <c r="F38" s="162">
        <v>-1268</v>
      </c>
      <c r="H38" s="268" t="s">
        <v>89</v>
      </c>
    </row>
    <row r="39" spans="2:8" ht="21.75" customHeight="1" thickTop="1" thickBot="1" x14ac:dyDescent="0.3">
      <c r="B39" s="153" t="s">
        <v>171</v>
      </c>
      <c r="C39" s="164"/>
      <c r="D39" s="184">
        <f>SUM(D32:D38)</f>
        <v>-986.20198999999866</v>
      </c>
      <c r="E39" s="95"/>
      <c r="F39" s="185">
        <f>SUM(F32:F38)</f>
        <v>3252</v>
      </c>
      <c r="H39" s="267" t="s">
        <v>89</v>
      </c>
    </row>
    <row r="40" spans="2:8" ht="21.75" customHeight="1" thickTop="1" x14ac:dyDescent="0.25">
      <c r="B40" s="150" t="s">
        <v>146</v>
      </c>
      <c r="C40" s="158"/>
      <c r="D40" s="181" t="s">
        <v>89</v>
      </c>
      <c r="E40" s="95"/>
      <c r="F40" s="255"/>
    </row>
    <row r="41" spans="2:8" ht="21.75" customHeight="1" thickBot="1" x14ac:dyDescent="0.3">
      <c r="B41" s="150" t="s">
        <v>168</v>
      </c>
      <c r="C41" s="158"/>
      <c r="D41" s="186">
        <f>D30+D39</f>
        <v>2245.2609200000034</v>
      </c>
      <c r="E41" s="95"/>
      <c r="F41" s="187">
        <f>F30+F39</f>
        <v>6253</v>
      </c>
    </row>
    <row r="42" spans="2:8" ht="21.75" customHeight="1" thickTop="1" x14ac:dyDescent="0.25">
      <c r="B42" s="150" t="s">
        <v>147</v>
      </c>
      <c r="C42" s="158"/>
      <c r="D42" s="134" t="s">
        <v>89</v>
      </c>
      <c r="E42" s="95"/>
      <c r="F42" s="168"/>
    </row>
    <row r="43" spans="2:8" ht="21.75" customHeight="1" x14ac:dyDescent="0.25">
      <c r="B43" s="153" t="s">
        <v>148</v>
      </c>
      <c r="C43" s="167"/>
      <c r="D43" s="188">
        <f>SUM(D44:D51)</f>
        <v>-611</v>
      </c>
      <c r="E43" s="95"/>
      <c r="F43" s="189">
        <f>SUM(F44:F51)</f>
        <v>-918</v>
      </c>
    </row>
    <row r="44" spans="2:8" x14ac:dyDescent="0.25">
      <c r="B44" s="155" t="s">
        <v>156</v>
      </c>
      <c r="C44" s="166"/>
      <c r="D44" s="175">
        <v>-337</v>
      </c>
      <c r="E44" s="95"/>
      <c r="F44" s="162">
        <v>-26</v>
      </c>
    </row>
    <row r="45" spans="2:8" x14ac:dyDescent="0.25">
      <c r="B45" s="155" t="s">
        <v>157</v>
      </c>
      <c r="C45" s="166"/>
      <c r="D45" s="175">
        <v>-58</v>
      </c>
      <c r="E45" s="95"/>
      <c r="F45" s="162">
        <v>-77</v>
      </c>
    </row>
    <row r="46" spans="2:8" x14ac:dyDescent="0.25">
      <c r="B46" s="155" t="s">
        <v>158</v>
      </c>
      <c r="C46" s="166"/>
      <c r="D46" s="175">
        <v>60</v>
      </c>
      <c r="E46" s="95"/>
      <c r="F46" s="162">
        <v>57</v>
      </c>
    </row>
    <row r="47" spans="2:8" x14ac:dyDescent="0.25">
      <c r="B47" s="155" t="s">
        <v>159</v>
      </c>
      <c r="C47" s="166"/>
      <c r="D47" s="175">
        <v>1267</v>
      </c>
      <c r="E47" s="95"/>
      <c r="F47" s="162">
        <v>535</v>
      </c>
    </row>
    <row r="48" spans="2:8" x14ac:dyDescent="0.25">
      <c r="B48" s="155" t="s">
        <v>160</v>
      </c>
      <c r="C48" s="166"/>
      <c r="D48" s="175">
        <v>-668</v>
      </c>
      <c r="E48" s="95"/>
      <c r="F48" s="162">
        <v>-1326</v>
      </c>
    </row>
    <row r="49" spans="2:8" x14ac:dyDescent="0.25">
      <c r="B49" s="155" t="s">
        <v>161</v>
      </c>
      <c r="C49" s="166"/>
      <c r="D49" s="175">
        <v>60</v>
      </c>
      <c r="E49" s="95"/>
      <c r="F49" s="162">
        <v>93</v>
      </c>
    </row>
    <row r="50" spans="2:8" x14ac:dyDescent="0.25">
      <c r="B50" s="155" t="s">
        <v>162</v>
      </c>
      <c r="C50" s="166"/>
      <c r="D50" s="175">
        <v>-926</v>
      </c>
      <c r="E50" s="95"/>
      <c r="F50" s="162">
        <v>-174</v>
      </c>
    </row>
    <row r="51" spans="2:8" ht="12.75" customHeight="1" x14ac:dyDescent="0.25">
      <c r="B51" s="155" t="s">
        <v>163</v>
      </c>
      <c r="C51" s="158"/>
      <c r="D51" s="175">
        <v>-9</v>
      </c>
      <c r="E51" s="95"/>
      <c r="F51" s="162">
        <v>0</v>
      </c>
    </row>
    <row r="52" spans="2:8" ht="21.75" customHeight="1" x14ac:dyDescent="0.25">
      <c r="B52" s="153" t="s">
        <v>149</v>
      </c>
      <c r="C52" s="166"/>
      <c r="D52" s="188">
        <f>SUM(D53:D55)</f>
        <v>1791</v>
      </c>
      <c r="E52" s="95"/>
      <c r="F52" s="189">
        <f>SUM(F53:F55)</f>
        <v>27</v>
      </c>
    </row>
    <row r="53" spans="2:8" x14ac:dyDescent="0.25">
      <c r="B53" s="155" t="s">
        <v>164</v>
      </c>
      <c r="C53" s="166"/>
      <c r="D53" s="175">
        <v>-284</v>
      </c>
      <c r="E53" s="95"/>
      <c r="F53" s="162">
        <v>72</v>
      </c>
      <c r="H53" s="267" t="s">
        <v>277</v>
      </c>
    </row>
    <row r="54" spans="2:8" x14ac:dyDescent="0.25">
      <c r="B54" s="155" t="s">
        <v>165</v>
      </c>
      <c r="C54" s="167"/>
      <c r="D54" s="259">
        <v>62</v>
      </c>
      <c r="E54" s="95"/>
      <c r="F54" s="162">
        <v>48</v>
      </c>
    </row>
    <row r="55" spans="2:8" ht="12.75" customHeight="1" x14ac:dyDescent="0.25">
      <c r="B55" s="155" t="s">
        <v>166</v>
      </c>
      <c r="C55" s="158"/>
      <c r="D55" s="259">
        <v>2013</v>
      </c>
      <c r="E55" s="95"/>
      <c r="F55" s="162">
        <v>-93</v>
      </c>
    </row>
    <row r="56" spans="2:8" ht="21.75" customHeight="1" thickBot="1" x14ac:dyDescent="0.3">
      <c r="B56" s="150" t="s">
        <v>169</v>
      </c>
      <c r="C56" s="158"/>
      <c r="D56" s="186">
        <f>D43+D52</f>
        <v>1180</v>
      </c>
      <c r="E56" s="95"/>
      <c r="F56" s="187">
        <f>F43+F52</f>
        <v>-891</v>
      </c>
    </row>
    <row r="57" spans="2:8" ht="21.75" customHeight="1" thickTop="1" x14ac:dyDescent="0.25">
      <c r="B57" s="150" t="s">
        <v>150</v>
      </c>
      <c r="C57" s="158"/>
      <c r="D57" s="181"/>
      <c r="E57" s="95"/>
      <c r="F57" s="168"/>
    </row>
    <row r="58" spans="2:8" ht="21.75" customHeight="1" thickBot="1" x14ac:dyDescent="0.3">
      <c r="B58" s="150" t="s">
        <v>170</v>
      </c>
      <c r="C58" s="158"/>
      <c r="D58" s="181">
        <f>D41+D56</f>
        <v>3425.2609200000034</v>
      </c>
      <c r="E58" s="95"/>
      <c r="F58" s="168">
        <f>F41+F56</f>
        <v>5362</v>
      </c>
      <c r="H58" s="267" t="s">
        <v>89</v>
      </c>
    </row>
    <row r="59" spans="2:8" ht="21.75" customHeight="1" thickTop="1" x14ac:dyDescent="0.25">
      <c r="B59" s="150" t="s">
        <v>151</v>
      </c>
      <c r="C59" s="166"/>
      <c r="D59" s="258" t="s">
        <v>89</v>
      </c>
      <c r="E59" s="95"/>
      <c r="F59" s="256" t="s">
        <v>89</v>
      </c>
    </row>
    <row r="60" spans="2:8" ht="21.75" customHeight="1" x14ac:dyDescent="0.25">
      <c r="B60" s="153" t="s">
        <v>152</v>
      </c>
      <c r="C60" s="166"/>
      <c r="D60" s="190">
        <f>SUM(D61:D64)</f>
        <v>41783</v>
      </c>
      <c r="E60" s="95"/>
      <c r="F60" s="191">
        <f>SUM(F61:F64)</f>
        <v>34657</v>
      </c>
    </row>
    <row r="61" spans="2:8" x14ac:dyDescent="0.25">
      <c r="B61" s="155" t="s">
        <v>231</v>
      </c>
      <c r="C61" s="166"/>
      <c r="D61" s="175">
        <v>1858</v>
      </c>
      <c r="E61" s="95"/>
      <c r="F61" s="162">
        <v>4534</v>
      </c>
    </row>
    <row r="62" spans="2:8" ht="12.75" customHeight="1" x14ac:dyDescent="0.25">
      <c r="B62" s="155" t="s">
        <v>167</v>
      </c>
      <c r="C62" s="158"/>
      <c r="D62" s="175">
        <v>5415</v>
      </c>
      <c r="E62" s="95"/>
      <c r="F62" s="162">
        <v>1422</v>
      </c>
    </row>
    <row r="63" spans="2:8" ht="12.75" customHeight="1" x14ac:dyDescent="0.25">
      <c r="B63" s="155" t="s">
        <v>208</v>
      </c>
      <c r="C63" s="158"/>
      <c r="D63" s="175">
        <v>30701</v>
      </c>
      <c r="E63" s="95"/>
      <c r="F63" s="162">
        <v>27177</v>
      </c>
    </row>
    <row r="64" spans="2:8" x14ac:dyDescent="0.25">
      <c r="B64" s="155" t="s">
        <v>232</v>
      </c>
      <c r="C64" s="166"/>
      <c r="D64" s="175">
        <v>3809</v>
      </c>
      <c r="E64" s="95"/>
      <c r="F64" s="162">
        <v>1524</v>
      </c>
    </row>
    <row r="65" spans="2:6" ht="21.75" customHeight="1" x14ac:dyDescent="0.25">
      <c r="B65" s="153" t="s">
        <v>153</v>
      </c>
      <c r="C65" s="166"/>
      <c r="D65" s="190">
        <f>SUM(D66:D69)</f>
        <v>45208</v>
      </c>
      <c r="E65" s="95"/>
      <c r="F65" s="191">
        <f>SUM(F66:F69)</f>
        <v>40019</v>
      </c>
    </row>
    <row r="66" spans="2:6" x14ac:dyDescent="0.25">
      <c r="B66" s="155" t="s">
        <v>231</v>
      </c>
      <c r="C66" s="166"/>
      <c r="D66" s="175">
        <v>16272</v>
      </c>
      <c r="E66" s="95"/>
      <c r="F66" s="162">
        <v>4420</v>
      </c>
    </row>
    <row r="67" spans="2:6" ht="12.75" customHeight="1" x14ac:dyDescent="0.25">
      <c r="B67" s="155" t="s">
        <v>167</v>
      </c>
      <c r="C67" s="158"/>
      <c r="D67" s="175">
        <v>7479</v>
      </c>
      <c r="E67" s="95"/>
      <c r="F67" s="162">
        <v>2039</v>
      </c>
    </row>
    <row r="68" spans="2:6" ht="12.75" customHeight="1" x14ac:dyDescent="0.25">
      <c r="B68" s="155" t="s">
        <v>208</v>
      </c>
      <c r="C68" s="158"/>
      <c r="D68" s="175">
        <v>17658</v>
      </c>
      <c r="E68" s="95"/>
      <c r="F68" s="162">
        <v>32280</v>
      </c>
    </row>
    <row r="69" spans="2:6" ht="12.75" customHeight="1" thickBot="1" x14ac:dyDescent="0.3">
      <c r="B69" s="155" t="s">
        <v>232</v>
      </c>
      <c r="C69" s="158"/>
      <c r="D69" s="175">
        <v>3799</v>
      </c>
      <c r="E69" s="95"/>
      <c r="F69" s="162">
        <v>1280</v>
      </c>
    </row>
    <row r="70" spans="2:6" ht="21.75" customHeight="1" thickTop="1" thickBot="1" x14ac:dyDescent="0.3">
      <c r="B70" s="150" t="s">
        <v>154</v>
      </c>
      <c r="C70" s="158"/>
      <c r="D70" s="193">
        <f>D65-D60</f>
        <v>3425</v>
      </c>
      <c r="E70" s="158"/>
      <c r="F70" s="194">
        <f>F65-F60</f>
        <v>5362</v>
      </c>
    </row>
    <row r="71" spans="2:6" ht="20.100000000000001" customHeight="1" thickTop="1" x14ac:dyDescent="0.25">
      <c r="B71" s="150"/>
      <c r="C71" s="158"/>
      <c r="D71" s="181"/>
      <c r="E71" s="158"/>
      <c r="F71" s="168"/>
    </row>
    <row r="72" spans="2:6" ht="20.100000000000001" customHeight="1" x14ac:dyDescent="0.25">
      <c r="B72" s="156"/>
      <c r="C72" s="169"/>
      <c r="D72" s="169"/>
      <c r="E72" s="169"/>
      <c r="F72" s="168"/>
    </row>
    <row r="73" spans="2:6" ht="20.100000000000001" customHeight="1" x14ac:dyDescent="0.25">
      <c r="B73" s="156"/>
      <c r="C73" s="169"/>
      <c r="D73" s="169"/>
      <c r="E73" s="169"/>
      <c r="F73" s="168"/>
    </row>
    <row r="74" spans="2:6" ht="20.100000000000001" customHeight="1" x14ac:dyDescent="0.25">
      <c r="B74" s="156"/>
      <c r="C74" s="169"/>
      <c r="D74" s="169"/>
      <c r="E74" s="169"/>
      <c r="F74" s="168"/>
    </row>
    <row r="75" spans="2:6" ht="20.100000000000001" customHeight="1" x14ac:dyDescent="0.25">
      <c r="B75" s="156"/>
      <c r="C75" s="169"/>
      <c r="D75" s="169"/>
      <c r="E75" s="169"/>
      <c r="F75" s="168"/>
    </row>
    <row r="76" spans="2:6" ht="9" customHeight="1" thickBot="1" x14ac:dyDescent="0.3">
      <c r="B76" s="157"/>
      <c r="C76" s="170"/>
      <c r="D76" s="170"/>
      <c r="E76" s="170"/>
      <c r="F76" s="197"/>
    </row>
    <row r="78" spans="2:6" ht="17.399999999999999" x14ac:dyDescent="0.3">
      <c r="F78" s="236" t="s">
        <v>236</v>
      </c>
    </row>
    <row r="83" spans="2:2" ht="13.8" x14ac:dyDescent="0.25">
      <c r="B83" s="269"/>
    </row>
  </sheetData>
  <mergeCells count="2">
    <mergeCell ref="B1:F1"/>
    <mergeCell ref="B2:F2"/>
  </mergeCells>
  <pageMargins left="0.9055118110236221" right="0.9055118110236221" top="0.78740157480314965" bottom="0.3937007874015748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9">
    <pageSetUpPr fitToPage="1"/>
  </sheetPr>
  <dimension ref="A1:J114"/>
  <sheetViews>
    <sheetView tabSelected="1" topLeftCell="A97" zoomScale="102" zoomScaleNormal="102" workbookViewId="0">
      <selection activeCell="D114" sqref="D114"/>
    </sheetView>
  </sheetViews>
  <sheetFormatPr defaultColWidth="9.109375" defaultRowHeight="17.399999999999999" x14ac:dyDescent="0.3"/>
  <cols>
    <col min="1" max="1" width="63.6640625" style="19" customWidth="1"/>
    <col min="2" max="2" width="18.109375" style="140" bestFit="1" customWidth="1"/>
    <col min="3" max="3" width="1.109375" style="144" customWidth="1"/>
    <col min="4" max="4" width="18.44140625" style="145" customWidth="1"/>
    <col min="5" max="5" width="1" style="22" customWidth="1"/>
    <col min="6" max="6" width="63.6640625" style="19" customWidth="1"/>
    <col min="7" max="7" width="16.6640625" style="146" customWidth="1"/>
    <col min="8" max="8" width="1.109375" style="146" customWidth="1"/>
    <col min="9" max="9" width="16.6640625" style="146" customWidth="1"/>
    <col min="10" max="10" width="1.6640625" style="19" customWidth="1"/>
  </cols>
  <sheetData>
    <row r="1" spans="1:10" s="1" customFormat="1" ht="22.05" customHeight="1" x14ac:dyDescent="0.25">
      <c r="A1" s="286" t="s">
        <v>219</v>
      </c>
      <c r="B1" s="287"/>
      <c r="C1" s="287"/>
      <c r="D1" s="287"/>
      <c r="E1" s="287"/>
      <c r="F1" s="287"/>
      <c r="G1" s="287"/>
      <c r="H1" s="287"/>
      <c r="I1" s="287"/>
      <c r="J1" s="288"/>
    </row>
    <row r="2" spans="1:10" s="1" customFormat="1" ht="22.05" customHeight="1" x14ac:dyDescent="0.25">
      <c r="A2" s="289" t="s">
        <v>133</v>
      </c>
      <c r="B2" s="290"/>
      <c r="C2" s="290"/>
      <c r="D2" s="290"/>
      <c r="E2" s="290"/>
      <c r="F2" s="290"/>
      <c r="G2" s="290"/>
      <c r="H2" s="290"/>
      <c r="I2" s="290"/>
      <c r="J2" s="291"/>
    </row>
    <row r="3" spans="1:10" s="1" customFormat="1" ht="22.05" customHeight="1" x14ac:dyDescent="0.25">
      <c r="A3" s="292" t="s">
        <v>250</v>
      </c>
      <c r="B3" s="293"/>
      <c r="C3" s="293"/>
      <c r="D3" s="293"/>
      <c r="E3" s="293"/>
      <c r="F3" s="293"/>
      <c r="G3" s="293"/>
      <c r="H3" s="293"/>
      <c r="I3" s="293"/>
      <c r="J3" s="294"/>
    </row>
    <row r="4" spans="1:10" ht="25.2" customHeight="1" thickBot="1" x14ac:dyDescent="0.45">
      <c r="A4" s="209" t="s">
        <v>14</v>
      </c>
      <c r="B4" s="148">
        <v>2025</v>
      </c>
      <c r="C4" s="149" t="s">
        <v>89</v>
      </c>
      <c r="D4" s="148">
        <v>2024</v>
      </c>
      <c r="E4" s="2">
        <v>0</v>
      </c>
      <c r="F4" s="3" t="s">
        <v>7</v>
      </c>
      <c r="G4" s="148">
        <v>2025</v>
      </c>
      <c r="H4" s="149" t="s">
        <v>89</v>
      </c>
      <c r="I4" s="148">
        <v>2024</v>
      </c>
      <c r="J4" s="79">
        <v>0</v>
      </c>
    </row>
    <row r="5" spans="1:10" ht="15" customHeight="1" x14ac:dyDescent="0.4">
      <c r="A5" s="210"/>
      <c r="B5" s="149"/>
      <c r="C5" s="149"/>
      <c r="D5" s="149"/>
      <c r="E5" s="2"/>
      <c r="F5" s="3"/>
      <c r="G5" s="149"/>
      <c r="H5" s="149"/>
      <c r="I5" s="149"/>
      <c r="J5" s="79"/>
    </row>
    <row r="6" spans="1:10" ht="16.350000000000001" customHeight="1" x14ac:dyDescent="0.3">
      <c r="A6" s="211" t="s">
        <v>15</v>
      </c>
      <c r="B6" s="8">
        <v>98</v>
      </c>
      <c r="C6" s="8"/>
      <c r="D6" s="8">
        <v>95</v>
      </c>
      <c r="E6" s="6">
        <v>0</v>
      </c>
      <c r="F6" s="7" t="s">
        <v>66</v>
      </c>
      <c r="G6" s="9">
        <v>24414</v>
      </c>
      <c r="H6" s="8">
        <v>0</v>
      </c>
      <c r="I6" s="9">
        <v>20790</v>
      </c>
      <c r="J6" s="23">
        <v>0</v>
      </c>
    </row>
    <row r="7" spans="1:10" ht="16.350000000000001" customHeight="1" x14ac:dyDescent="0.3">
      <c r="A7" s="211" t="s">
        <v>16</v>
      </c>
      <c r="B7" s="8">
        <v>31</v>
      </c>
      <c r="C7" s="8"/>
      <c r="D7" s="8">
        <v>38</v>
      </c>
      <c r="E7" s="6">
        <v>0</v>
      </c>
      <c r="F7" s="10" t="s">
        <v>8</v>
      </c>
      <c r="G7" s="12">
        <v>20080</v>
      </c>
      <c r="H7" s="11">
        <v>0</v>
      </c>
      <c r="I7" s="15">
        <v>18008</v>
      </c>
      <c r="J7" s="24">
        <v>0</v>
      </c>
    </row>
    <row r="8" spans="1:10" ht="16.350000000000001" customHeight="1" x14ac:dyDescent="0.3">
      <c r="A8" s="211" t="s">
        <v>17</v>
      </c>
      <c r="B8" s="8">
        <v>217</v>
      </c>
      <c r="C8" s="8"/>
      <c r="D8" s="8">
        <v>187</v>
      </c>
      <c r="E8" s="6">
        <v>0</v>
      </c>
      <c r="F8" s="33" t="s">
        <v>183</v>
      </c>
      <c r="G8" s="12">
        <v>4334</v>
      </c>
      <c r="H8" s="15">
        <v>0</v>
      </c>
      <c r="I8" s="15">
        <v>2782</v>
      </c>
      <c r="J8" s="24">
        <v>0</v>
      </c>
    </row>
    <row r="9" spans="1:10" ht="16.350000000000001" customHeight="1" x14ac:dyDescent="0.3">
      <c r="A9" s="211" t="s">
        <v>18</v>
      </c>
      <c r="B9" s="8">
        <v>328</v>
      </c>
      <c r="C9" s="8"/>
      <c r="D9" s="8">
        <v>142</v>
      </c>
      <c r="E9" s="6">
        <v>0</v>
      </c>
      <c r="F9" s="10" t="s">
        <v>89</v>
      </c>
      <c r="G9" s="12" t="s">
        <v>89</v>
      </c>
      <c r="H9" s="11" t="s">
        <v>89</v>
      </c>
      <c r="I9" s="12" t="s">
        <v>89</v>
      </c>
      <c r="J9" s="23">
        <v>0</v>
      </c>
    </row>
    <row r="10" spans="1:10" ht="16.350000000000001" customHeight="1" x14ac:dyDescent="0.3">
      <c r="A10" s="211" t="s">
        <v>132</v>
      </c>
      <c r="B10" s="8">
        <v>43</v>
      </c>
      <c r="C10" s="8"/>
      <c r="D10" s="8">
        <v>40</v>
      </c>
      <c r="E10" s="6">
        <v>0</v>
      </c>
      <c r="F10" s="7" t="s">
        <v>67</v>
      </c>
      <c r="G10" s="4">
        <v>1852</v>
      </c>
      <c r="H10" s="4">
        <v>0</v>
      </c>
      <c r="I10" s="4">
        <v>1583</v>
      </c>
      <c r="J10" s="23">
        <v>0</v>
      </c>
    </row>
    <row r="11" spans="1:10" ht="16.350000000000001" customHeight="1" x14ac:dyDescent="0.3">
      <c r="A11" s="211" t="s">
        <v>19</v>
      </c>
      <c r="B11" s="8">
        <v>0</v>
      </c>
      <c r="C11" s="8"/>
      <c r="D11" s="8">
        <v>0</v>
      </c>
      <c r="E11" s="6">
        <v>0</v>
      </c>
      <c r="F11" s="10" t="s">
        <v>68</v>
      </c>
      <c r="G11" s="15">
        <v>0</v>
      </c>
      <c r="H11" s="11">
        <v>0</v>
      </c>
      <c r="I11" s="12">
        <v>0</v>
      </c>
      <c r="J11" s="23">
        <v>0</v>
      </c>
    </row>
    <row r="12" spans="1:10" ht="16.350000000000001" customHeight="1" x14ac:dyDescent="0.3">
      <c r="A12" s="212"/>
      <c r="B12" s="107"/>
      <c r="C12" s="107"/>
      <c r="D12" s="107"/>
      <c r="E12" s="6">
        <v>0</v>
      </c>
      <c r="F12" s="10" t="s">
        <v>69</v>
      </c>
      <c r="G12" s="15">
        <v>1852</v>
      </c>
      <c r="H12" s="11">
        <v>0</v>
      </c>
      <c r="I12" s="12">
        <v>1583</v>
      </c>
      <c r="J12" s="23">
        <v>0</v>
      </c>
    </row>
    <row r="13" spans="1:10" ht="16.350000000000001" customHeight="1" x14ac:dyDescent="0.3">
      <c r="A13" s="211" t="s">
        <v>20</v>
      </c>
      <c r="B13" s="8">
        <v>461</v>
      </c>
      <c r="C13" s="8"/>
      <c r="D13" s="8">
        <v>360</v>
      </c>
      <c r="E13" s="6">
        <v>0</v>
      </c>
      <c r="F13" s="10" t="s">
        <v>70</v>
      </c>
      <c r="G13" s="15">
        <v>0</v>
      </c>
      <c r="H13" s="15">
        <v>0</v>
      </c>
      <c r="I13" s="15">
        <v>0</v>
      </c>
      <c r="J13" s="24">
        <v>0</v>
      </c>
    </row>
    <row r="14" spans="1:10" ht="16.350000000000001" customHeight="1" x14ac:dyDescent="0.3">
      <c r="A14" s="213" t="s">
        <v>92</v>
      </c>
      <c r="B14" s="15">
        <v>77</v>
      </c>
      <c r="C14" s="15"/>
      <c r="D14" s="15">
        <v>63</v>
      </c>
      <c r="E14" s="6"/>
      <c r="F14" s="13"/>
      <c r="G14" s="9"/>
      <c r="H14" s="8">
        <v>0</v>
      </c>
      <c r="I14" s="9"/>
      <c r="J14" s="24">
        <v>0</v>
      </c>
    </row>
    <row r="15" spans="1:10" ht="16.350000000000001" customHeight="1" x14ac:dyDescent="0.3">
      <c r="A15" s="213" t="s">
        <v>22</v>
      </c>
      <c r="B15" s="15">
        <v>384</v>
      </c>
      <c r="C15" s="15"/>
      <c r="D15" s="15">
        <v>297</v>
      </c>
      <c r="E15" s="6">
        <v>0</v>
      </c>
      <c r="F15" s="7" t="s">
        <v>71</v>
      </c>
      <c r="G15" s="9">
        <v>6477</v>
      </c>
      <c r="H15" s="8">
        <v>0</v>
      </c>
      <c r="I15" s="9">
        <v>5097</v>
      </c>
      <c r="J15" s="23">
        <v>0</v>
      </c>
    </row>
    <row r="16" spans="1:10" ht="16.350000000000001" customHeight="1" x14ac:dyDescent="0.3">
      <c r="A16" s="213"/>
      <c r="B16" s="15" t="s">
        <v>89</v>
      </c>
      <c r="C16" s="15"/>
      <c r="D16" s="15"/>
      <c r="E16" s="6">
        <v>0</v>
      </c>
      <c r="F16" s="7"/>
      <c r="G16" s="9"/>
      <c r="H16" s="8">
        <v>0</v>
      </c>
      <c r="I16" s="9"/>
      <c r="J16" s="23">
        <v>0</v>
      </c>
    </row>
    <row r="17" spans="1:10" ht="16.350000000000001" customHeight="1" x14ac:dyDescent="0.3">
      <c r="A17" s="211" t="s">
        <v>209</v>
      </c>
      <c r="B17" s="8">
        <v>5979</v>
      </c>
      <c r="C17" s="8"/>
      <c r="D17" s="8">
        <v>5222</v>
      </c>
      <c r="E17" s="6">
        <v>0</v>
      </c>
      <c r="F17" s="16" t="s">
        <v>52</v>
      </c>
      <c r="G17" s="4">
        <v>3547</v>
      </c>
      <c r="H17" s="4">
        <v>0</v>
      </c>
      <c r="I17" s="4">
        <v>2737</v>
      </c>
      <c r="J17" s="24">
        <v>0</v>
      </c>
    </row>
    <row r="18" spans="1:10" ht="16.350000000000001" customHeight="1" x14ac:dyDescent="0.3">
      <c r="A18" s="213" t="s">
        <v>92</v>
      </c>
      <c r="B18" s="15">
        <v>123</v>
      </c>
      <c r="C18" s="15"/>
      <c r="D18" s="15">
        <v>98</v>
      </c>
      <c r="E18" s="6">
        <v>0</v>
      </c>
      <c r="F18" s="17" t="s">
        <v>76</v>
      </c>
      <c r="G18" s="12">
        <v>2984</v>
      </c>
      <c r="H18" s="11">
        <v>0</v>
      </c>
      <c r="I18" s="12">
        <v>2222</v>
      </c>
      <c r="J18" s="24">
        <v>0</v>
      </c>
    </row>
    <row r="19" spans="1:10" ht="16.350000000000001" customHeight="1" x14ac:dyDescent="0.3">
      <c r="A19" s="213" t="s">
        <v>26</v>
      </c>
      <c r="B19" s="15">
        <v>449</v>
      </c>
      <c r="C19" s="15"/>
      <c r="D19" s="15">
        <v>405</v>
      </c>
      <c r="E19" s="6">
        <v>0</v>
      </c>
      <c r="F19" s="17" t="s">
        <v>72</v>
      </c>
      <c r="G19" s="12">
        <v>373</v>
      </c>
      <c r="H19" s="11">
        <v>0</v>
      </c>
      <c r="I19" s="12">
        <v>315</v>
      </c>
      <c r="J19" s="24">
        <v>0</v>
      </c>
    </row>
    <row r="20" spans="1:10" ht="16.350000000000001" customHeight="1" x14ac:dyDescent="0.3">
      <c r="A20" s="213" t="s">
        <v>28</v>
      </c>
      <c r="B20" s="15">
        <v>0</v>
      </c>
      <c r="C20" s="15"/>
      <c r="D20" s="15">
        <v>0</v>
      </c>
      <c r="E20" s="6"/>
      <c r="F20" s="17" t="s">
        <v>73</v>
      </c>
      <c r="G20" s="12">
        <v>7</v>
      </c>
      <c r="H20" s="11">
        <v>0</v>
      </c>
      <c r="I20" s="12">
        <v>7</v>
      </c>
      <c r="J20" s="24">
        <v>0</v>
      </c>
    </row>
    <row r="21" spans="1:10" ht="16.350000000000001" customHeight="1" x14ac:dyDescent="0.3">
      <c r="A21" s="213" t="s">
        <v>29</v>
      </c>
      <c r="B21" s="15">
        <v>219</v>
      </c>
      <c r="C21" s="15"/>
      <c r="D21" s="15">
        <v>232</v>
      </c>
      <c r="E21" s="6">
        <v>0</v>
      </c>
      <c r="F21" s="17" t="s">
        <v>55</v>
      </c>
      <c r="G21" s="12">
        <v>16</v>
      </c>
      <c r="H21" s="8">
        <v>0</v>
      </c>
      <c r="I21" s="12">
        <v>21</v>
      </c>
      <c r="J21" s="24">
        <v>0</v>
      </c>
    </row>
    <row r="22" spans="1:10" ht="16.350000000000001" customHeight="1" x14ac:dyDescent="0.3">
      <c r="A22" s="213" t="s">
        <v>100</v>
      </c>
      <c r="B22" s="15">
        <v>58</v>
      </c>
      <c r="C22" s="15"/>
      <c r="D22" s="15">
        <v>51</v>
      </c>
      <c r="E22" s="6">
        <v>0</v>
      </c>
      <c r="F22" s="17" t="s">
        <v>9</v>
      </c>
      <c r="G22" s="12">
        <v>11</v>
      </c>
      <c r="H22" s="8">
        <v>0</v>
      </c>
      <c r="I22" s="12">
        <v>87</v>
      </c>
      <c r="J22" s="24">
        <v>0</v>
      </c>
    </row>
    <row r="23" spans="1:10" ht="16.350000000000001" customHeight="1" x14ac:dyDescent="0.3">
      <c r="A23" s="213" t="s">
        <v>23</v>
      </c>
      <c r="B23" s="15">
        <v>52</v>
      </c>
      <c r="C23" s="15"/>
      <c r="D23" s="15">
        <v>49</v>
      </c>
      <c r="E23" s="6">
        <v>0</v>
      </c>
      <c r="F23" s="17" t="s">
        <v>74</v>
      </c>
      <c r="G23" s="12">
        <v>0</v>
      </c>
      <c r="H23" s="11">
        <v>0</v>
      </c>
      <c r="I23" s="12">
        <v>0</v>
      </c>
      <c r="J23" s="23">
        <v>0</v>
      </c>
    </row>
    <row r="24" spans="1:10" ht="16.350000000000001" customHeight="1" x14ac:dyDescent="0.3">
      <c r="A24" s="213" t="s">
        <v>25</v>
      </c>
      <c r="B24" s="15">
        <v>147</v>
      </c>
      <c r="C24" s="15"/>
      <c r="D24" s="15">
        <v>136</v>
      </c>
      <c r="E24" s="6">
        <v>0</v>
      </c>
      <c r="F24" s="17" t="s">
        <v>75</v>
      </c>
      <c r="G24" s="12">
        <v>156</v>
      </c>
      <c r="H24" s="8">
        <v>0</v>
      </c>
      <c r="I24" s="11">
        <v>85</v>
      </c>
      <c r="J24" s="23">
        <v>0</v>
      </c>
    </row>
    <row r="25" spans="1:10" ht="16.350000000000001" customHeight="1" x14ac:dyDescent="0.3">
      <c r="A25" s="213" t="s">
        <v>27</v>
      </c>
      <c r="B25" s="15">
        <v>1770</v>
      </c>
      <c r="C25" s="15"/>
      <c r="D25" s="15">
        <v>1597</v>
      </c>
      <c r="E25" s="6">
        <v>0</v>
      </c>
      <c r="F25" s="83"/>
      <c r="G25" s="9"/>
      <c r="H25" s="8">
        <v>0</v>
      </c>
      <c r="I25" s="9"/>
      <c r="J25" s="23">
        <v>0</v>
      </c>
    </row>
    <row r="26" spans="1:10" ht="16.350000000000001" customHeight="1" x14ac:dyDescent="0.3">
      <c r="A26" s="213" t="s">
        <v>93</v>
      </c>
      <c r="B26" s="15">
        <v>196</v>
      </c>
      <c r="C26" s="15"/>
      <c r="D26" s="15">
        <v>154</v>
      </c>
      <c r="E26" s="6">
        <v>0</v>
      </c>
      <c r="F26" s="16" t="s">
        <v>198</v>
      </c>
      <c r="G26" s="4">
        <v>866</v>
      </c>
      <c r="H26" s="11">
        <v>0</v>
      </c>
      <c r="I26" s="4">
        <v>751</v>
      </c>
      <c r="J26" s="24">
        <v>0</v>
      </c>
    </row>
    <row r="27" spans="1:10" ht="16.350000000000001" customHeight="1" x14ac:dyDescent="0.3">
      <c r="A27" s="213" t="s">
        <v>40</v>
      </c>
      <c r="B27" s="15">
        <v>310</v>
      </c>
      <c r="C27" s="15"/>
      <c r="D27" s="15">
        <v>222</v>
      </c>
      <c r="E27" s="6"/>
      <c r="F27" s="17" t="s">
        <v>76</v>
      </c>
      <c r="G27" s="15">
        <v>859</v>
      </c>
      <c r="H27" s="11">
        <v>0</v>
      </c>
      <c r="I27" s="12">
        <v>746</v>
      </c>
      <c r="J27" s="24">
        <v>0</v>
      </c>
    </row>
    <row r="28" spans="1:10" ht="16.350000000000001" customHeight="1" x14ac:dyDescent="0.3">
      <c r="A28" s="213" t="s">
        <v>24</v>
      </c>
      <c r="B28" s="15">
        <v>164</v>
      </c>
      <c r="C28" s="15"/>
      <c r="D28" s="15">
        <v>143</v>
      </c>
      <c r="E28" s="6">
        <v>0</v>
      </c>
      <c r="F28" s="17" t="s">
        <v>57</v>
      </c>
      <c r="G28" s="15">
        <v>0</v>
      </c>
      <c r="H28" s="11">
        <v>0</v>
      </c>
      <c r="I28" s="12">
        <v>0</v>
      </c>
      <c r="J28" s="24">
        <v>0</v>
      </c>
    </row>
    <row r="29" spans="1:10" ht="16.350000000000001" customHeight="1" x14ac:dyDescent="0.3">
      <c r="A29" s="213" t="s">
        <v>205</v>
      </c>
      <c r="B29" s="15">
        <v>2395</v>
      </c>
      <c r="C29" s="15"/>
      <c r="D29" s="15">
        <v>2054</v>
      </c>
      <c r="E29" s="6">
        <v>0</v>
      </c>
      <c r="F29" s="17" t="s">
        <v>77</v>
      </c>
      <c r="G29" s="15">
        <v>7</v>
      </c>
      <c r="H29" s="11">
        <v>0</v>
      </c>
      <c r="I29" s="12">
        <v>5</v>
      </c>
      <c r="J29" s="24">
        <v>0</v>
      </c>
    </row>
    <row r="30" spans="1:10" ht="16.350000000000001" customHeight="1" x14ac:dyDescent="0.3">
      <c r="A30" s="213" t="s">
        <v>220</v>
      </c>
      <c r="B30" s="15">
        <v>96</v>
      </c>
      <c r="C30" s="15"/>
      <c r="D30" s="15">
        <v>81</v>
      </c>
      <c r="E30" s="6">
        <v>0</v>
      </c>
      <c r="F30" s="17" t="s">
        <v>10</v>
      </c>
      <c r="G30" s="15">
        <v>0</v>
      </c>
      <c r="H30" s="4">
        <v>0</v>
      </c>
      <c r="I30" s="12">
        <v>0</v>
      </c>
      <c r="J30" s="24">
        <v>0</v>
      </c>
    </row>
    <row r="31" spans="1:10" ht="16.350000000000001" customHeight="1" x14ac:dyDescent="0.3">
      <c r="A31" s="214"/>
      <c r="B31" s="4" t="s">
        <v>89</v>
      </c>
      <c r="C31" s="4"/>
      <c r="D31" s="4"/>
      <c r="E31" s="6">
        <v>0</v>
      </c>
      <c r="F31" s="18"/>
      <c r="G31" s="12"/>
      <c r="H31" s="4"/>
      <c r="I31" s="12"/>
      <c r="J31" s="24">
        <v>0</v>
      </c>
    </row>
    <row r="32" spans="1:10" ht="16.350000000000001" customHeight="1" x14ac:dyDescent="0.3">
      <c r="A32" s="211" t="s">
        <v>30</v>
      </c>
      <c r="B32" s="8">
        <v>604</v>
      </c>
      <c r="C32" s="8"/>
      <c r="D32" s="8">
        <v>463</v>
      </c>
      <c r="E32" s="6">
        <v>0</v>
      </c>
      <c r="F32" s="16" t="s">
        <v>199</v>
      </c>
      <c r="G32" s="4">
        <v>1313</v>
      </c>
      <c r="H32" s="8">
        <v>0</v>
      </c>
      <c r="I32" s="4">
        <v>986</v>
      </c>
      <c r="J32" s="23">
        <v>0</v>
      </c>
    </row>
    <row r="33" spans="1:10" ht="16.350000000000001" customHeight="1" x14ac:dyDescent="0.3">
      <c r="A33" s="213" t="s">
        <v>172</v>
      </c>
      <c r="B33" s="15">
        <v>68</v>
      </c>
      <c r="C33" s="15"/>
      <c r="D33" s="15">
        <v>50</v>
      </c>
      <c r="E33" s="6">
        <v>0</v>
      </c>
      <c r="F33" s="17" t="s">
        <v>59</v>
      </c>
      <c r="G33" s="15">
        <v>1120</v>
      </c>
      <c r="H33" s="11">
        <v>0</v>
      </c>
      <c r="I33" s="12">
        <v>838</v>
      </c>
      <c r="J33" s="24">
        <v>0</v>
      </c>
    </row>
    <row r="34" spans="1:10" ht="16.350000000000001" customHeight="1" x14ac:dyDescent="0.3">
      <c r="A34" s="213" t="s">
        <v>31</v>
      </c>
      <c r="B34" s="15">
        <v>205</v>
      </c>
      <c r="C34" s="15"/>
      <c r="D34" s="15">
        <v>174</v>
      </c>
      <c r="E34" s="6">
        <v>0</v>
      </c>
      <c r="F34" s="17" t="s">
        <v>99</v>
      </c>
      <c r="G34" s="15">
        <v>193</v>
      </c>
      <c r="H34" s="11">
        <v>0</v>
      </c>
      <c r="I34" s="12">
        <v>148</v>
      </c>
      <c r="J34" s="24">
        <v>0</v>
      </c>
    </row>
    <row r="35" spans="1:10" ht="16.350000000000001" customHeight="1" x14ac:dyDescent="0.3">
      <c r="A35" s="213" t="s">
        <v>32</v>
      </c>
      <c r="B35" s="15">
        <v>214</v>
      </c>
      <c r="C35" s="15"/>
      <c r="D35" s="15">
        <v>140</v>
      </c>
      <c r="E35" s="6">
        <v>0</v>
      </c>
      <c r="F35" s="17" t="s">
        <v>10</v>
      </c>
      <c r="G35" s="15">
        <v>0</v>
      </c>
      <c r="H35" s="11">
        <v>0</v>
      </c>
      <c r="I35" s="11">
        <v>0</v>
      </c>
      <c r="J35" s="24">
        <v>0</v>
      </c>
    </row>
    <row r="36" spans="1:10" ht="16.350000000000001" customHeight="1" x14ac:dyDescent="0.3">
      <c r="A36" s="213" t="s">
        <v>118</v>
      </c>
      <c r="B36" s="15">
        <v>0</v>
      </c>
      <c r="C36" s="15"/>
      <c r="D36" s="15">
        <v>0</v>
      </c>
      <c r="E36" s="6">
        <v>0</v>
      </c>
      <c r="F36" s="13"/>
      <c r="G36" s="9"/>
      <c r="H36" s="8">
        <v>0</v>
      </c>
      <c r="I36" s="9"/>
      <c r="J36" s="24">
        <v>0</v>
      </c>
    </row>
    <row r="37" spans="1:10" ht="16.350000000000001" customHeight="1" x14ac:dyDescent="0.3">
      <c r="A37" s="213" t="s">
        <v>33</v>
      </c>
      <c r="B37" s="15">
        <v>0</v>
      </c>
      <c r="C37" s="15"/>
      <c r="D37" s="15">
        <v>0</v>
      </c>
      <c r="E37" s="6">
        <v>0</v>
      </c>
      <c r="F37" s="31" t="s">
        <v>51</v>
      </c>
      <c r="G37" s="4">
        <v>45</v>
      </c>
      <c r="H37" s="5">
        <v>0</v>
      </c>
      <c r="I37" s="4">
        <v>15</v>
      </c>
      <c r="J37" s="24">
        <v>0</v>
      </c>
    </row>
    <row r="38" spans="1:10" ht="16.350000000000001" customHeight="1" x14ac:dyDescent="0.3">
      <c r="A38" s="213" t="s">
        <v>94</v>
      </c>
      <c r="B38" s="15">
        <v>117</v>
      </c>
      <c r="C38" s="15"/>
      <c r="D38" s="15">
        <v>99</v>
      </c>
      <c r="E38" s="6">
        <v>0</v>
      </c>
      <c r="F38" s="32" t="s">
        <v>78</v>
      </c>
      <c r="G38" s="12">
        <v>0</v>
      </c>
      <c r="H38" s="5">
        <v>0</v>
      </c>
      <c r="I38" s="207">
        <v>0</v>
      </c>
      <c r="J38" s="24">
        <v>0</v>
      </c>
    </row>
    <row r="39" spans="1:10" ht="16.350000000000001" customHeight="1" x14ac:dyDescent="0.3">
      <c r="A39" s="212"/>
      <c r="B39" s="107"/>
      <c r="C39" s="107"/>
      <c r="D39" s="107"/>
      <c r="E39" s="6">
        <v>0</v>
      </c>
      <c r="F39" s="17" t="s">
        <v>197</v>
      </c>
      <c r="G39" s="12">
        <v>45</v>
      </c>
      <c r="H39" s="5">
        <v>0</v>
      </c>
      <c r="I39" s="207">
        <v>15</v>
      </c>
      <c r="J39" s="24">
        <v>0</v>
      </c>
    </row>
    <row r="40" spans="1:10" ht="16.350000000000001" customHeight="1" x14ac:dyDescent="0.3">
      <c r="A40" s="211" t="s">
        <v>34</v>
      </c>
      <c r="B40" s="8">
        <v>903</v>
      </c>
      <c r="C40" s="8"/>
      <c r="D40" s="8">
        <v>750</v>
      </c>
      <c r="E40" s="6">
        <v>0</v>
      </c>
      <c r="F40" s="7"/>
      <c r="G40" s="9"/>
      <c r="H40" s="8">
        <v>0</v>
      </c>
      <c r="I40" s="9"/>
      <c r="J40" s="24">
        <v>0</v>
      </c>
    </row>
    <row r="41" spans="1:10" ht="16.350000000000001" customHeight="1" x14ac:dyDescent="0.3">
      <c r="A41" s="213" t="s">
        <v>172</v>
      </c>
      <c r="B41" s="15">
        <v>195</v>
      </c>
      <c r="C41" s="15"/>
      <c r="D41" s="15">
        <v>147</v>
      </c>
      <c r="E41" s="6">
        <v>0</v>
      </c>
      <c r="F41" s="16" t="s">
        <v>37</v>
      </c>
      <c r="G41" s="4">
        <v>329</v>
      </c>
      <c r="H41" s="11"/>
      <c r="I41" s="4">
        <v>273</v>
      </c>
      <c r="J41" s="24">
        <v>0</v>
      </c>
    </row>
    <row r="42" spans="1:10" ht="16.350000000000001" customHeight="1" x14ac:dyDescent="0.3">
      <c r="A42" s="213" t="s">
        <v>35</v>
      </c>
      <c r="B42" s="15">
        <v>231</v>
      </c>
      <c r="C42" s="15"/>
      <c r="D42" s="15">
        <v>163</v>
      </c>
      <c r="E42" s="6">
        <v>0</v>
      </c>
      <c r="F42" s="32" t="s">
        <v>38</v>
      </c>
      <c r="G42" s="11">
        <v>329</v>
      </c>
      <c r="H42" s="11">
        <v>0</v>
      </c>
      <c r="I42" s="11">
        <v>273</v>
      </c>
      <c r="J42" s="24">
        <v>0</v>
      </c>
    </row>
    <row r="43" spans="1:10" ht="16.350000000000001" customHeight="1" x14ac:dyDescent="0.3">
      <c r="A43" s="213" t="s">
        <v>36</v>
      </c>
      <c r="B43" s="15">
        <v>473</v>
      </c>
      <c r="C43" s="15"/>
      <c r="D43" s="15">
        <v>439</v>
      </c>
      <c r="E43" s="6">
        <v>0</v>
      </c>
      <c r="F43" s="13"/>
      <c r="G43" s="9"/>
      <c r="H43" s="8">
        <v>0</v>
      </c>
      <c r="I43" s="9"/>
      <c r="J43" s="24">
        <v>0</v>
      </c>
    </row>
    <row r="44" spans="1:10" ht="16.350000000000001" customHeight="1" x14ac:dyDescent="0.3">
      <c r="A44" s="213" t="s">
        <v>233</v>
      </c>
      <c r="B44" s="15">
        <v>4</v>
      </c>
      <c r="C44" s="15"/>
      <c r="D44" s="15">
        <v>1</v>
      </c>
      <c r="E44" s="6">
        <v>0</v>
      </c>
      <c r="F44" s="16" t="s">
        <v>20</v>
      </c>
      <c r="G44" s="4">
        <v>330</v>
      </c>
      <c r="H44" s="8">
        <v>0</v>
      </c>
      <c r="I44" s="4">
        <v>306</v>
      </c>
      <c r="J44" s="23">
        <v>0</v>
      </c>
    </row>
    <row r="45" spans="1:10" ht="16.350000000000001" customHeight="1" x14ac:dyDescent="0.3">
      <c r="A45" s="212"/>
      <c r="B45" s="15"/>
      <c r="C45" s="15"/>
      <c r="D45" s="15"/>
      <c r="E45" s="6">
        <v>0</v>
      </c>
      <c r="F45" s="17" t="s">
        <v>79</v>
      </c>
      <c r="G45" s="12">
        <v>0</v>
      </c>
      <c r="H45" s="11">
        <v>0</v>
      </c>
      <c r="I45" s="12">
        <v>0</v>
      </c>
      <c r="J45" s="23">
        <v>0</v>
      </c>
    </row>
    <row r="46" spans="1:10" ht="16.350000000000001" customHeight="1" x14ac:dyDescent="0.3">
      <c r="A46" s="211" t="s">
        <v>37</v>
      </c>
      <c r="B46" s="8">
        <v>870</v>
      </c>
      <c r="C46" s="8"/>
      <c r="D46" s="8">
        <v>842</v>
      </c>
      <c r="E46" s="6">
        <v>0</v>
      </c>
      <c r="F46" s="32" t="s">
        <v>80</v>
      </c>
      <c r="G46" s="12">
        <v>14</v>
      </c>
      <c r="H46" s="11">
        <v>0</v>
      </c>
      <c r="I46" s="12">
        <v>9</v>
      </c>
      <c r="J46" s="24">
        <v>0</v>
      </c>
    </row>
    <row r="47" spans="1:10" ht="16.350000000000001" customHeight="1" x14ac:dyDescent="0.3">
      <c r="A47" s="213" t="s">
        <v>38</v>
      </c>
      <c r="B47" s="15">
        <v>794</v>
      </c>
      <c r="C47" s="15"/>
      <c r="D47" s="15">
        <v>763</v>
      </c>
      <c r="E47" s="6">
        <v>0</v>
      </c>
      <c r="F47" s="17" t="s">
        <v>81</v>
      </c>
      <c r="G47" s="12">
        <v>315</v>
      </c>
      <c r="H47" s="11">
        <v>0</v>
      </c>
      <c r="I47" s="12">
        <v>296</v>
      </c>
      <c r="J47" s="24">
        <v>0</v>
      </c>
    </row>
    <row r="48" spans="1:10" ht="16.350000000000001" customHeight="1" x14ac:dyDescent="0.3">
      <c r="A48" s="213" t="s">
        <v>39</v>
      </c>
      <c r="B48" s="15">
        <v>76</v>
      </c>
      <c r="C48" s="15"/>
      <c r="D48" s="15">
        <v>79</v>
      </c>
      <c r="E48" s="6">
        <v>0</v>
      </c>
      <c r="F48" s="17" t="s">
        <v>10</v>
      </c>
      <c r="G48" s="12">
        <v>1</v>
      </c>
      <c r="H48" s="11">
        <v>0</v>
      </c>
      <c r="I48" s="12">
        <v>1</v>
      </c>
      <c r="J48" s="24">
        <v>0</v>
      </c>
    </row>
    <row r="49" spans="1:10" ht="16.350000000000001" customHeight="1" x14ac:dyDescent="0.3">
      <c r="A49" s="211"/>
      <c r="B49" s="107"/>
      <c r="C49" s="107"/>
      <c r="D49" s="107"/>
      <c r="E49" s="6">
        <v>0</v>
      </c>
      <c r="F49" s="17"/>
      <c r="G49" s="12" t="s">
        <v>89</v>
      </c>
      <c r="H49" s="4">
        <v>0</v>
      </c>
      <c r="I49" s="11"/>
      <c r="J49" s="23">
        <v>0</v>
      </c>
    </row>
    <row r="50" spans="1:10" ht="16.350000000000001" customHeight="1" x14ac:dyDescent="0.3">
      <c r="A50" s="211" t="s">
        <v>41</v>
      </c>
      <c r="B50" s="8">
        <v>542</v>
      </c>
      <c r="C50" s="8"/>
      <c r="D50" s="8">
        <v>561</v>
      </c>
      <c r="E50" s="6">
        <v>0</v>
      </c>
      <c r="F50" s="16" t="s">
        <v>131</v>
      </c>
      <c r="G50" s="9">
        <v>47</v>
      </c>
      <c r="H50" s="4">
        <v>0</v>
      </c>
      <c r="I50" s="4">
        <v>29</v>
      </c>
      <c r="J50" s="24">
        <v>0</v>
      </c>
    </row>
    <row r="51" spans="1:10" ht="16.350000000000001" customHeight="1" x14ac:dyDescent="0.3">
      <c r="A51" s="213" t="s">
        <v>21</v>
      </c>
      <c r="B51" s="15">
        <v>121</v>
      </c>
      <c r="C51" s="15"/>
      <c r="D51" s="15">
        <v>128</v>
      </c>
      <c r="E51" s="6">
        <v>0</v>
      </c>
      <c r="F51" s="13"/>
      <c r="G51" s="9"/>
      <c r="H51" s="8">
        <v>0</v>
      </c>
      <c r="I51" s="9"/>
      <c r="J51" s="24">
        <v>0</v>
      </c>
    </row>
    <row r="52" spans="1:10" ht="16.350000000000001" customHeight="1" x14ac:dyDescent="0.3">
      <c r="A52" s="213" t="s">
        <v>95</v>
      </c>
      <c r="B52" s="15">
        <v>126</v>
      </c>
      <c r="C52" s="15"/>
      <c r="D52" s="15">
        <v>78</v>
      </c>
      <c r="E52" s="6">
        <v>0</v>
      </c>
      <c r="F52" s="7" t="s">
        <v>82</v>
      </c>
      <c r="G52" s="9">
        <v>0</v>
      </c>
      <c r="H52" s="15">
        <v>0</v>
      </c>
      <c r="I52" s="9">
        <v>0</v>
      </c>
      <c r="J52" s="24">
        <v>0</v>
      </c>
    </row>
    <row r="53" spans="1:10" ht="16.350000000000001" customHeight="1" x14ac:dyDescent="0.3">
      <c r="A53" s="213" t="s">
        <v>42</v>
      </c>
      <c r="B53" s="15">
        <v>91</v>
      </c>
      <c r="C53" s="15"/>
      <c r="D53" s="15">
        <v>112</v>
      </c>
      <c r="E53" s="6">
        <v>0</v>
      </c>
      <c r="F53" s="13"/>
      <c r="G53" s="9"/>
      <c r="H53" s="15">
        <v>0</v>
      </c>
      <c r="I53" s="9"/>
      <c r="J53" s="24">
        <v>0</v>
      </c>
    </row>
    <row r="54" spans="1:10" ht="16.350000000000001" customHeight="1" x14ac:dyDescent="0.3">
      <c r="A54" s="213" t="s">
        <v>43</v>
      </c>
      <c r="B54" s="15">
        <v>69</v>
      </c>
      <c r="C54" s="15"/>
      <c r="D54" s="15">
        <v>99</v>
      </c>
      <c r="E54" s="6">
        <v>0</v>
      </c>
      <c r="F54" s="7" t="s">
        <v>83</v>
      </c>
      <c r="G54" s="9">
        <v>412</v>
      </c>
      <c r="H54" s="8">
        <v>0</v>
      </c>
      <c r="I54" s="9">
        <v>248</v>
      </c>
      <c r="J54" s="24">
        <v>0</v>
      </c>
    </row>
    <row r="55" spans="1:10" ht="16.350000000000001" customHeight="1" x14ac:dyDescent="0.3">
      <c r="A55" s="213" t="s">
        <v>44</v>
      </c>
      <c r="B55" s="15">
        <v>93</v>
      </c>
      <c r="C55" s="15"/>
      <c r="D55" s="15">
        <v>96</v>
      </c>
      <c r="E55" s="6">
        <v>0</v>
      </c>
      <c r="F55" s="33" t="s">
        <v>185</v>
      </c>
      <c r="G55" s="12">
        <v>179</v>
      </c>
      <c r="H55" s="11">
        <v>0</v>
      </c>
      <c r="I55" s="12">
        <v>168</v>
      </c>
      <c r="J55" s="24">
        <v>0</v>
      </c>
    </row>
    <row r="56" spans="1:10" ht="16.350000000000001" customHeight="1" x14ac:dyDescent="0.3">
      <c r="A56" s="213" t="s">
        <v>45</v>
      </c>
      <c r="B56" s="15">
        <v>42</v>
      </c>
      <c r="C56" s="15"/>
      <c r="D56" s="15">
        <v>48</v>
      </c>
      <c r="E56" s="6">
        <v>0</v>
      </c>
      <c r="F56" s="33" t="s">
        <v>84</v>
      </c>
      <c r="G56" s="12">
        <v>25</v>
      </c>
      <c r="H56" s="4">
        <v>0</v>
      </c>
      <c r="I56" s="12">
        <v>21</v>
      </c>
      <c r="J56" s="23">
        <v>0</v>
      </c>
    </row>
    <row r="57" spans="1:10" ht="16.350000000000001" customHeight="1" x14ac:dyDescent="0.3">
      <c r="A57" s="215" t="s">
        <v>89</v>
      </c>
      <c r="B57" s="15" t="s">
        <v>89</v>
      </c>
      <c r="C57" s="15"/>
      <c r="D57" s="15" t="s">
        <v>89</v>
      </c>
      <c r="E57" s="6">
        <v>0</v>
      </c>
      <c r="F57" s="33" t="s">
        <v>85</v>
      </c>
      <c r="G57" s="12">
        <v>208</v>
      </c>
      <c r="H57" s="4">
        <v>0</v>
      </c>
      <c r="I57" s="12">
        <v>59</v>
      </c>
      <c r="J57" s="24">
        <v>0</v>
      </c>
    </row>
    <row r="58" spans="1:10" ht="16.350000000000001" customHeight="1" x14ac:dyDescent="0.3">
      <c r="A58" s="216" t="s">
        <v>96</v>
      </c>
      <c r="B58" s="8">
        <v>182</v>
      </c>
      <c r="C58" s="8"/>
      <c r="D58" s="8">
        <v>176</v>
      </c>
      <c r="E58" s="6">
        <v>0</v>
      </c>
      <c r="F58" s="7"/>
      <c r="G58" s="12"/>
      <c r="H58" s="8">
        <v>0</v>
      </c>
      <c r="I58" s="12"/>
      <c r="J58" s="24">
        <v>0</v>
      </c>
    </row>
    <row r="59" spans="1:10" ht="16.350000000000001" customHeight="1" x14ac:dyDescent="0.3">
      <c r="A59" s="216"/>
      <c r="B59" s="8"/>
      <c r="C59" s="8"/>
      <c r="D59" s="8"/>
      <c r="E59" s="6">
        <v>0</v>
      </c>
      <c r="F59" s="7" t="s">
        <v>186</v>
      </c>
      <c r="G59" s="4">
        <v>890</v>
      </c>
      <c r="H59" s="14">
        <v>0</v>
      </c>
      <c r="I59" s="4">
        <v>932</v>
      </c>
      <c r="J59" s="24">
        <v>0</v>
      </c>
    </row>
    <row r="60" spans="1:10" ht="16.350000000000001" customHeight="1" x14ac:dyDescent="0.3">
      <c r="A60" s="211" t="s">
        <v>47</v>
      </c>
      <c r="B60" s="8">
        <v>223</v>
      </c>
      <c r="C60" s="8"/>
      <c r="D60" s="8">
        <v>207</v>
      </c>
      <c r="E60" s="6">
        <v>0</v>
      </c>
      <c r="F60" s="32" t="s">
        <v>211</v>
      </c>
      <c r="G60" s="12">
        <v>224</v>
      </c>
      <c r="H60" s="11">
        <v>0</v>
      </c>
      <c r="I60" s="12">
        <v>222</v>
      </c>
      <c r="J60" s="23">
        <v>0</v>
      </c>
    </row>
    <row r="61" spans="1:10" ht="16.350000000000001" customHeight="1" x14ac:dyDescent="0.3">
      <c r="A61" s="213" t="s">
        <v>200</v>
      </c>
      <c r="B61" s="15">
        <v>179</v>
      </c>
      <c r="C61" s="15"/>
      <c r="D61" s="15">
        <v>164</v>
      </c>
      <c r="E61" s="6">
        <v>0</v>
      </c>
      <c r="F61" s="17" t="s">
        <v>23</v>
      </c>
      <c r="G61" s="12">
        <v>48</v>
      </c>
      <c r="H61" s="11">
        <v>0</v>
      </c>
      <c r="I61" s="12">
        <v>27</v>
      </c>
      <c r="J61" s="24">
        <v>0</v>
      </c>
    </row>
    <row r="62" spans="1:10" ht="16.350000000000001" customHeight="1" x14ac:dyDescent="0.3">
      <c r="A62" s="213" t="s">
        <v>46</v>
      </c>
      <c r="B62" s="15">
        <v>44</v>
      </c>
      <c r="C62" s="15"/>
      <c r="D62" s="15">
        <v>43</v>
      </c>
      <c r="E62" s="6">
        <v>0</v>
      </c>
      <c r="F62" s="17" t="s">
        <v>93</v>
      </c>
      <c r="G62" s="12">
        <v>559</v>
      </c>
      <c r="H62" s="11">
        <v>0</v>
      </c>
      <c r="I62" s="11">
        <v>642</v>
      </c>
      <c r="J62" s="24">
        <v>0</v>
      </c>
    </row>
    <row r="63" spans="1:10" ht="16.350000000000001" customHeight="1" x14ac:dyDescent="0.3">
      <c r="A63" s="211"/>
      <c r="B63" s="8"/>
      <c r="C63" s="8"/>
      <c r="D63" s="8"/>
      <c r="E63" s="6">
        <v>0</v>
      </c>
      <c r="F63" s="17" t="s">
        <v>10</v>
      </c>
      <c r="G63" s="12">
        <v>59</v>
      </c>
      <c r="H63" s="11">
        <v>0</v>
      </c>
      <c r="I63" s="11">
        <v>41</v>
      </c>
      <c r="J63" s="24">
        <v>0</v>
      </c>
    </row>
    <row r="64" spans="1:10" ht="16.350000000000001" customHeight="1" x14ac:dyDescent="0.3">
      <c r="A64" s="211" t="s">
        <v>204</v>
      </c>
      <c r="B64" s="8">
        <v>264</v>
      </c>
      <c r="C64" s="8"/>
      <c r="D64" s="8">
        <v>240</v>
      </c>
      <c r="E64" s="6">
        <v>0</v>
      </c>
      <c r="F64" s="17"/>
      <c r="G64" s="11" t="s">
        <v>89</v>
      </c>
      <c r="H64" s="11"/>
      <c r="I64" s="11"/>
      <c r="J64" s="24">
        <v>0</v>
      </c>
    </row>
    <row r="65" spans="1:10" ht="16.350000000000001" customHeight="1" x14ac:dyDescent="0.3">
      <c r="A65" s="213"/>
      <c r="B65" s="8"/>
      <c r="C65" s="8"/>
      <c r="D65" s="8"/>
      <c r="E65" s="6">
        <v>0</v>
      </c>
      <c r="F65" s="7" t="s">
        <v>184</v>
      </c>
      <c r="G65" s="4">
        <v>92</v>
      </c>
      <c r="H65" s="14">
        <v>0</v>
      </c>
      <c r="I65" s="4">
        <v>10</v>
      </c>
      <c r="J65" s="24">
        <v>0</v>
      </c>
    </row>
    <row r="66" spans="1:10" ht="16.350000000000001" customHeight="1" x14ac:dyDescent="0.3">
      <c r="A66" s="211" t="s">
        <v>48</v>
      </c>
      <c r="B66" s="8">
        <v>5919</v>
      </c>
      <c r="C66" s="8"/>
      <c r="D66" s="8">
        <v>4091</v>
      </c>
      <c r="E66" s="6">
        <v>0</v>
      </c>
      <c r="F66" s="13"/>
      <c r="G66" s="9"/>
      <c r="H66" s="15"/>
      <c r="I66" s="9"/>
      <c r="J66" s="24">
        <v>0</v>
      </c>
    </row>
    <row r="67" spans="1:10" ht="16.350000000000001" customHeight="1" x14ac:dyDescent="0.3">
      <c r="A67" s="213" t="s">
        <v>249</v>
      </c>
      <c r="B67" s="15">
        <v>834</v>
      </c>
      <c r="C67" s="15"/>
      <c r="D67" s="15">
        <v>788</v>
      </c>
      <c r="E67" s="6">
        <v>0</v>
      </c>
      <c r="F67" s="7" t="s">
        <v>56</v>
      </c>
      <c r="G67" s="9">
        <v>438</v>
      </c>
      <c r="H67" s="15">
        <v>0</v>
      </c>
      <c r="I67" s="9">
        <v>409</v>
      </c>
      <c r="J67" s="25">
        <v>0</v>
      </c>
    </row>
    <row r="68" spans="1:10" ht="16.350000000000001" customHeight="1" x14ac:dyDescent="0.3">
      <c r="A68" s="217" t="s">
        <v>49</v>
      </c>
      <c r="B68" s="15">
        <v>2042</v>
      </c>
      <c r="C68" s="15"/>
      <c r="D68" s="15">
        <v>721</v>
      </c>
      <c r="E68" s="6">
        <v>0</v>
      </c>
      <c r="F68" s="13"/>
      <c r="G68" s="21"/>
      <c r="H68" s="15"/>
      <c r="I68" s="21"/>
      <c r="J68" s="23">
        <v>0</v>
      </c>
    </row>
    <row r="69" spans="1:10" ht="16.350000000000001" customHeight="1" x14ac:dyDescent="0.3">
      <c r="A69" s="213" t="s">
        <v>50</v>
      </c>
      <c r="B69" s="15">
        <v>3043</v>
      </c>
      <c r="C69" s="15"/>
      <c r="D69" s="15">
        <v>2582</v>
      </c>
      <c r="E69" s="6">
        <v>0</v>
      </c>
      <c r="F69" s="7" t="s">
        <v>174</v>
      </c>
      <c r="G69" s="4">
        <v>81</v>
      </c>
      <c r="H69" s="14">
        <v>0</v>
      </c>
      <c r="I69" s="4">
        <v>269</v>
      </c>
      <c r="J69" s="24">
        <v>0</v>
      </c>
    </row>
    <row r="70" spans="1:10" ht="16.350000000000001" customHeight="1" x14ac:dyDescent="0.3">
      <c r="A70" s="215" t="s">
        <v>89</v>
      </c>
      <c r="B70" s="8" t="s">
        <v>89</v>
      </c>
      <c r="C70" s="107"/>
      <c r="D70" s="107" t="s">
        <v>89</v>
      </c>
      <c r="E70" s="6">
        <v>0</v>
      </c>
      <c r="F70" s="13"/>
      <c r="G70" s="15" t="s">
        <v>89</v>
      </c>
      <c r="H70" s="15">
        <v>0</v>
      </c>
      <c r="I70" s="15" t="s">
        <v>89</v>
      </c>
      <c r="J70" s="24">
        <v>0</v>
      </c>
    </row>
    <row r="71" spans="1:10" ht="16.350000000000001" customHeight="1" x14ac:dyDescent="0.3">
      <c r="A71" s="216" t="s">
        <v>51</v>
      </c>
      <c r="B71" s="8">
        <v>516</v>
      </c>
      <c r="C71" s="8"/>
      <c r="D71" s="8">
        <v>436</v>
      </c>
      <c r="E71" s="6">
        <v>0</v>
      </c>
      <c r="F71" s="13"/>
      <c r="G71" s="198" t="s">
        <v>89</v>
      </c>
      <c r="H71" s="15">
        <v>0</v>
      </c>
      <c r="I71" s="198" t="s">
        <v>89</v>
      </c>
      <c r="J71" s="24">
        <v>0</v>
      </c>
    </row>
    <row r="72" spans="1:10" ht="16.350000000000001" customHeight="1" x14ac:dyDescent="0.3">
      <c r="A72" s="211"/>
      <c r="B72" s="107"/>
      <c r="C72" s="107"/>
      <c r="D72" s="107"/>
      <c r="E72" s="6">
        <v>0</v>
      </c>
      <c r="F72" s="13"/>
      <c r="G72" s="198"/>
      <c r="H72" s="15"/>
      <c r="I72" s="198"/>
      <c r="J72" s="24"/>
    </row>
    <row r="73" spans="1:10" ht="16.350000000000001" customHeight="1" x14ac:dyDescent="0.3">
      <c r="A73" s="211" t="s">
        <v>52</v>
      </c>
      <c r="B73" s="8">
        <v>8580</v>
      </c>
      <c r="C73" s="8"/>
      <c r="D73" s="8">
        <v>7201</v>
      </c>
      <c r="E73" s="6"/>
      <c r="F73" s="13"/>
      <c r="G73" s="15"/>
      <c r="H73" s="15"/>
      <c r="I73" s="15"/>
      <c r="J73" s="24"/>
    </row>
    <row r="74" spans="1:10" ht="16.350000000000001" customHeight="1" x14ac:dyDescent="0.3">
      <c r="A74" s="213" t="s">
        <v>53</v>
      </c>
      <c r="B74" s="15">
        <v>5126</v>
      </c>
      <c r="C74" s="15"/>
      <c r="D74" s="15">
        <v>4332</v>
      </c>
      <c r="E74" s="6">
        <v>0</v>
      </c>
      <c r="F74" s="13"/>
      <c r="G74" s="15"/>
      <c r="H74" s="15"/>
      <c r="I74" s="15"/>
      <c r="J74" s="24"/>
    </row>
    <row r="75" spans="1:10" ht="16.350000000000001" customHeight="1" x14ac:dyDescent="0.3">
      <c r="A75" s="213" t="s">
        <v>54</v>
      </c>
      <c r="B75" s="15">
        <v>2043</v>
      </c>
      <c r="C75" s="15"/>
      <c r="D75" s="15">
        <v>1695</v>
      </c>
      <c r="E75" s="6">
        <v>0</v>
      </c>
      <c r="F75" s="13"/>
      <c r="G75" s="15"/>
      <c r="H75" s="15"/>
      <c r="I75" s="15"/>
      <c r="J75" s="24"/>
    </row>
    <row r="76" spans="1:10" ht="16.350000000000001" customHeight="1" x14ac:dyDescent="0.3">
      <c r="A76" s="213" t="s">
        <v>55</v>
      </c>
      <c r="B76" s="15">
        <v>1411</v>
      </c>
      <c r="C76" s="15"/>
      <c r="D76" s="15">
        <v>1174</v>
      </c>
      <c r="E76" s="6">
        <v>0</v>
      </c>
      <c r="F76" s="13"/>
      <c r="G76" s="15"/>
      <c r="H76" s="15"/>
      <c r="I76" s="15"/>
      <c r="J76" s="24"/>
    </row>
    <row r="77" spans="1:10" ht="16.350000000000001" customHeight="1" x14ac:dyDescent="0.3">
      <c r="A77" s="212"/>
      <c r="B77" s="107"/>
      <c r="C77" s="107"/>
      <c r="D77" s="107"/>
      <c r="E77" s="6">
        <v>0</v>
      </c>
      <c r="F77" s="13"/>
      <c r="G77" s="15"/>
      <c r="H77" s="15"/>
      <c r="I77" s="15"/>
      <c r="J77" s="24"/>
    </row>
    <row r="78" spans="1:10" ht="16.350000000000001" customHeight="1" x14ac:dyDescent="0.3">
      <c r="A78" s="211" t="s">
        <v>56</v>
      </c>
      <c r="B78" s="8">
        <v>70</v>
      </c>
      <c r="C78" s="8"/>
      <c r="D78" s="8">
        <v>52</v>
      </c>
      <c r="E78" s="6">
        <v>0</v>
      </c>
      <c r="F78" s="13"/>
      <c r="G78" s="15"/>
      <c r="H78" s="15"/>
      <c r="I78" s="15"/>
      <c r="J78" s="24"/>
    </row>
    <row r="79" spans="1:10" ht="16.350000000000001" customHeight="1" x14ac:dyDescent="0.3">
      <c r="A79" s="211"/>
      <c r="B79" s="107"/>
      <c r="C79" s="107"/>
      <c r="D79" s="107"/>
      <c r="E79" s="6">
        <v>0</v>
      </c>
      <c r="F79" s="13"/>
      <c r="G79" s="15"/>
      <c r="H79" s="15"/>
      <c r="I79" s="15"/>
      <c r="J79" s="24"/>
    </row>
    <row r="80" spans="1:10" ht="16.350000000000001" customHeight="1" x14ac:dyDescent="0.3">
      <c r="A80" s="211" t="s">
        <v>198</v>
      </c>
      <c r="B80" s="8">
        <v>1734</v>
      </c>
      <c r="C80" s="8"/>
      <c r="D80" s="8">
        <v>1626</v>
      </c>
      <c r="E80" s="6">
        <v>0</v>
      </c>
      <c r="F80" s="13"/>
      <c r="G80" s="15"/>
      <c r="H80" s="15"/>
      <c r="I80" s="15"/>
      <c r="J80" s="24"/>
    </row>
    <row r="81" spans="1:10" ht="16.350000000000001" customHeight="1" x14ac:dyDescent="0.3">
      <c r="A81" s="217" t="s">
        <v>173</v>
      </c>
      <c r="B81" s="15">
        <v>266</v>
      </c>
      <c r="C81" s="15"/>
      <c r="D81" s="15">
        <v>255</v>
      </c>
      <c r="E81" s="6">
        <v>0</v>
      </c>
      <c r="F81" s="13"/>
      <c r="G81" s="15"/>
      <c r="H81" s="15"/>
      <c r="I81" s="15"/>
      <c r="J81" s="24"/>
    </row>
    <row r="82" spans="1:10" ht="16.350000000000001" customHeight="1" x14ac:dyDescent="0.3">
      <c r="A82" s="213" t="s">
        <v>97</v>
      </c>
      <c r="B82" s="15">
        <v>1468</v>
      </c>
      <c r="C82" s="15"/>
      <c r="D82" s="15">
        <v>1371</v>
      </c>
      <c r="E82" s="6">
        <v>0</v>
      </c>
      <c r="F82" s="13"/>
      <c r="G82" s="15"/>
      <c r="H82" s="15"/>
      <c r="I82" s="15"/>
      <c r="J82" s="24"/>
    </row>
    <row r="83" spans="1:10" ht="16.350000000000001" customHeight="1" x14ac:dyDescent="0.3">
      <c r="A83" s="213"/>
      <c r="B83" s="15" t="s">
        <v>89</v>
      </c>
      <c r="C83" s="15"/>
      <c r="D83" s="15"/>
      <c r="E83" s="6">
        <v>0</v>
      </c>
      <c r="F83" s="13"/>
      <c r="G83" s="15"/>
      <c r="H83" s="15"/>
      <c r="I83" s="15"/>
      <c r="J83" s="24">
        <v>0</v>
      </c>
    </row>
    <row r="84" spans="1:10" ht="16.350000000000001" customHeight="1" x14ac:dyDescent="0.3">
      <c r="A84" s="211" t="s">
        <v>199</v>
      </c>
      <c r="B84" s="8">
        <v>1303</v>
      </c>
      <c r="C84" s="8"/>
      <c r="D84" s="8">
        <v>1017</v>
      </c>
      <c r="E84" s="6">
        <v>0</v>
      </c>
      <c r="F84" s="13"/>
      <c r="G84" s="15"/>
      <c r="H84" s="15"/>
      <c r="I84" s="15"/>
      <c r="J84" s="24">
        <v>0</v>
      </c>
    </row>
    <row r="85" spans="1:10" ht="16.350000000000001" customHeight="1" x14ac:dyDescent="0.3">
      <c r="A85" s="217" t="s">
        <v>92</v>
      </c>
      <c r="B85" s="15">
        <v>94</v>
      </c>
      <c r="C85" s="15"/>
      <c r="D85" s="15">
        <v>98</v>
      </c>
      <c r="E85" s="6">
        <v>0</v>
      </c>
      <c r="F85" s="13"/>
      <c r="G85" s="15"/>
      <c r="H85" s="15"/>
      <c r="I85" s="15"/>
      <c r="J85" s="24">
        <v>0</v>
      </c>
    </row>
    <row r="86" spans="1:10" ht="16.350000000000001" customHeight="1" x14ac:dyDescent="0.3">
      <c r="A86" s="213" t="s">
        <v>98</v>
      </c>
      <c r="B86" s="15">
        <v>1134</v>
      </c>
      <c r="C86" s="15"/>
      <c r="D86" s="15">
        <v>905</v>
      </c>
      <c r="E86" s="6">
        <v>0</v>
      </c>
      <c r="F86" s="13"/>
      <c r="G86" s="15"/>
      <c r="H86" s="15"/>
      <c r="I86" s="15"/>
      <c r="J86" s="24">
        <v>0</v>
      </c>
    </row>
    <row r="87" spans="1:10" ht="16.350000000000001" customHeight="1" x14ac:dyDescent="0.3">
      <c r="A87" s="213" t="s">
        <v>99</v>
      </c>
      <c r="B87" s="15">
        <v>75</v>
      </c>
      <c r="C87" s="15"/>
      <c r="D87" s="15">
        <v>14</v>
      </c>
      <c r="E87" s="6">
        <v>0</v>
      </c>
      <c r="F87" s="13"/>
      <c r="G87" s="15"/>
      <c r="H87" s="15"/>
      <c r="I87" s="15"/>
      <c r="J87" s="24"/>
    </row>
    <row r="88" spans="1:10" ht="16.350000000000001" customHeight="1" x14ac:dyDescent="0.3">
      <c r="A88" s="212"/>
      <c r="B88" s="108"/>
      <c r="C88" s="108"/>
      <c r="D88" s="108"/>
      <c r="E88" s="6"/>
      <c r="F88" s="13"/>
      <c r="G88" s="15"/>
      <c r="H88" s="15"/>
      <c r="I88" s="15"/>
      <c r="J88" s="24">
        <v>0</v>
      </c>
    </row>
    <row r="89" spans="1:10" ht="16.350000000000001" customHeight="1" x14ac:dyDescent="0.3">
      <c r="A89" s="211" t="s">
        <v>62</v>
      </c>
      <c r="B89" s="8">
        <v>1570</v>
      </c>
      <c r="C89" s="8"/>
      <c r="D89" s="8">
        <v>1510</v>
      </c>
      <c r="E89" s="6">
        <v>0</v>
      </c>
      <c r="F89" s="13"/>
      <c r="G89" s="15"/>
      <c r="H89" s="15"/>
      <c r="I89" s="15"/>
      <c r="J89" s="24"/>
    </row>
    <row r="90" spans="1:10" ht="16.350000000000001" customHeight="1" x14ac:dyDescent="0.3">
      <c r="A90" s="216" t="s">
        <v>117</v>
      </c>
      <c r="B90" s="8">
        <v>188</v>
      </c>
      <c r="C90" s="8"/>
      <c r="D90" s="8">
        <v>158</v>
      </c>
      <c r="E90" s="6">
        <v>0</v>
      </c>
      <c r="F90" s="13"/>
      <c r="G90" s="15"/>
      <c r="H90" s="15"/>
      <c r="I90" s="15"/>
      <c r="J90" s="24"/>
    </row>
    <row r="91" spans="1:10" ht="16.350000000000001" customHeight="1" x14ac:dyDescent="0.3">
      <c r="A91" s="211" t="s">
        <v>61</v>
      </c>
      <c r="B91" s="8">
        <v>99</v>
      </c>
      <c r="C91" s="8"/>
      <c r="D91" s="8">
        <v>118</v>
      </c>
      <c r="E91" s="6"/>
      <c r="F91" s="13"/>
      <c r="G91" s="15"/>
      <c r="H91" s="15"/>
      <c r="I91" s="15"/>
      <c r="J91" s="24"/>
    </row>
    <row r="92" spans="1:10" ht="16.350000000000001" customHeight="1" x14ac:dyDescent="0.3">
      <c r="A92" s="211"/>
      <c r="B92" s="8"/>
      <c r="C92" s="8"/>
      <c r="D92" s="8"/>
      <c r="E92" s="6">
        <v>0</v>
      </c>
      <c r="F92" s="13"/>
      <c r="G92" s="15"/>
      <c r="H92" s="15"/>
      <c r="I92" s="15"/>
      <c r="J92" s="24"/>
    </row>
    <row r="93" spans="1:10" ht="16.350000000000001" customHeight="1" x14ac:dyDescent="0.3">
      <c r="A93" s="215" t="s">
        <v>60</v>
      </c>
      <c r="B93" s="8">
        <v>414</v>
      </c>
      <c r="C93" s="8"/>
      <c r="D93" s="8">
        <v>388</v>
      </c>
      <c r="E93" s="6"/>
      <c r="F93" s="13"/>
      <c r="G93" s="15"/>
      <c r="H93" s="15"/>
      <c r="I93" s="15"/>
      <c r="J93" s="24"/>
    </row>
    <row r="94" spans="1:10" ht="16.350000000000001" customHeight="1" x14ac:dyDescent="0.3">
      <c r="A94" s="217" t="s">
        <v>92</v>
      </c>
      <c r="B94" s="15">
        <v>275</v>
      </c>
      <c r="C94" s="15"/>
      <c r="D94" s="15">
        <v>261</v>
      </c>
      <c r="E94" s="6"/>
      <c r="F94" s="13"/>
      <c r="G94" s="15"/>
      <c r="H94" s="15"/>
      <c r="I94" s="15"/>
      <c r="J94" s="24"/>
    </row>
    <row r="95" spans="1:10" ht="16.350000000000001" customHeight="1" x14ac:dyDescent="0.3">
      <c r="A95" s="213" t="s">
        <v>224</v>
      </c>
      <c r="B95" s="15">
        <v>139</v>
      </c>
      <c r="C95" s="15"/>
      <c r="D95" s="15">
        <v>127</v>
      </c>
      <c r="E95" s="6"/>
      <c r="F95" s="13"/>
      <c r="G95" s="15"/>
      <c r="H95" s="15"/>
      <c r="I95" s="15"/>
      <c r="J95" s="24"/>
    </row>
    <row r="96" spans="1:10" ht="16.350000000000001" customHeight="1" x14ac:dyDescent="0.3">
      <c r="A96" s="213"/>
      <c r="B96" s="15"/>
      <c r="C96" s="15"/>
      <c r="D96" s="15"/>
      <c r="E96" s="6">
        <v>0</v>
      </c>
      <c r="F96" s="13"/>
      <c r="G96" s="15"/>
      <c r="H96" s="15"/>
      <c r="I96" s="15"/>
      <c r="J96" s="24">
        <v>0</v>
      </c>
    </row>
    <row r="97" spans="1:10" ht="16.350000000000001" customHeight="1" x14ac:dyDescent="0.3">
      <c r="A97" s="215" t="s">
        <v>210</v>
      </c>
      <c r="B97" s="8">
        <v>1</v>
      </c>
      <c r="C97" s="8"/>
      <c r="D97" s="8">
        <v>0</v>
      </c>
      <c r="E97" s="6"/>
      <c r="F97" s="13"/>
      <c r="G97" s="15"/>
      <c r="H97" s="15"/>
      <c r="I97" s="15"/>
      <c r="J97" s="24"/>
    </row>
    <row r="98" spans="1:10" ht="16.350000000000001" customHeight="1" x14ac:dyDescent="0.3">
      <c r="A98" s="211" t="s">
        <v>174</v>
      </c>
      <c r="B98" s="8">
        <v>81</v>
      </c>
      <c r="C98" s="8"/>
      <c r="D98" s="8">
        <v>269</v>
      </c>
      <c r="E98" s="6">
        <v>0</v>
      </c>
      <c r="F98" s="13"/>
      <c r="G98" s="15"/>
      <c r="H98" s="15"/>
      <c r="I98" s="15"/>
      <c r="J98" s="24"/>
    </row>
    <row r="99" spans="1:10" ht="16.350000000000001" customHeight="1" x14ac:dyDescent="0.3">
      <c r="A99" s="211"/>
      <c r="B99" s="4"/>
      <c r="C99" s="4"/>
      <c r="D99" s="4"/>
      <c r="E99" s="6"/>
      <c r="F99" s="13"/>
      <c r="G99" s="15"/>
      <c r="H99" s="15"/>
      <c r="I99" s="15"/>
      <c r="J99" s="24"/>
    </row>
    <row r="100" spans="1:10" ht="16.350000000000001" customHeight="1" x14ac:dyDescent="0.3">
      <c r="A100" s="216" t="s">
        <v>63</v>
      </c>
      <c r="B100" s="8">
        <v>205</v>
      </c>
      <c r="C100" s="8"/>
      <c r="D100" s="8">
        <v>148</v>
      </c>
      <c r="E100" s="6"/>
      <c r="F100" s="13"/>
      <c r="G100" s="15"/>
      <c r="H100" s="15"/>
      <c r="I100" s="15"/>
      <c r="J100" s="24"/>
    </row>
    <row r="101" spans="1:10" ht="16.350000000000001" customHeight="1" x14ac:dyDescent="0.3">
      <c r="A101" s="218" t="s">
        <v>221</v>
      </c>
      <c r="B101" s="15">
        <v>60</v>
      </c>
      <c r="C101" s="15"/>
      <c r="D101" s="15">
        <v>55</v>
      </c>
      <c r="E101" s="6"/>
      <c r="F101" s="13"/>
      <c r="G101" s="15"/>
      <c r="H101" s="15"/>
      <c r="I101" s="15"/>
      <c r="J101" s="24"/>
    </row>
    <row r="102" spans="1:10" ht="15.9" customHeight="1" x14ac:dyDescent="0.3">
      <c r="A102" s="218" t="s">
        <v>222</v>
      </c>
      <c r="B102" s="15">
        <v>25</v>
      </c>
      <c r="C102" s="15"/>
      <c r="D102" s="15">
        <v>0</v>
      </c>
      <c r="E102" s="6"/>
      <c r="F102" s="13"/>
      <c r="G102" s="15"/>
      <c r="H102" s="15"/>
      <c r="I102" s="15"/>
      <c r="J102" s="24"/>
    </row>
    <row r="103" spans="1:10" x14ac:dyDescent="0.3">
      <c r="A103" s="219" t="s">
        <v>223</v>
      </c>
      <c r="B103" s="15">
        <v>120</v>
      </c>
      <c r="C103" s="15"/>
      <c r="D103" s="15">
        <v>93</v>
      </c>
      <c r="E103" s="6"/>
      <c r="F103" s="13"/>
      <c r="G103" s="15"/>
      <c r="H103" s="15"/>
      <c r="I103" s="15"/>
      <c r="J103" s="24"/>
    </row>
    <row r="104" spans="1:10" ht="15.75" customHeight="1" x14ac:dyDescent="0.3">
      <c r="A104" s="219"/>
      <c r="B104" s="15"/>
      <c r="C104" s="15"/>
      <c r="D104" s="15"/>
      <c r="E104" s="6"/>
      <c r="F104" s="13"/>
      <c r="G104" s="15"/>
      <c r="H104" s="15"/>
      <c r="I104" s="15"/>
      <c r="J104" s="24">
        <v>0</v>
      </c>
    </row>
    <row r="105" spans="1:10" ht="19.2" x14ac:dyDescent="0.35">
      <c r="A105" s="220" t="s">
        <v>64</v>
      </c>
      <c r="B105" s="224">
        <v>31425</v>
      </c>
      <c r="C105" s="225"/>
      <c r="D105" s="206">
        <v>26337</v>
      </c>
      <c r="E105" s="6"/>
      <c r="F105" s="20" t="s">
        <v>65</v>
      </c>
      <c r="G105" s="206">
        <v>34656</v>
      </c>
      <c r="H105" s="4">
        <v>0</v>
      </c>
      <c r="I105" s="206">
        <v>29338</v>
      </c>
      <c r="J105" s="26">
        <v>0</v>
      </c>
    </row>
    <row r="106" spans="1:10" ht="15" customHeight="1" x14ac:dyDescent="0.35">
      <c r="A106" s="221" t="s">
        <v>89</v>
      </c>
      <c r="B106" s="226" t="s">
        <v>89</v>
      </c>
      <c r="C106" s="225"/>
      <c r="D106" s="226" t="s">
        <v>89</v>
      </c>
      <c r="E106" s="6"/>
      <c r="F106" s="20"/>
      <c r="G106" s="4"/>
      <c r="H106" s="4"/>
      <c r="I106" s="4"/>
      <c r="J106" s="26"/>
    </row>
    <row r="107" spans="1:10" ht="15" customHeight="1" thickBot="1" x14ac:dyDescent="0.4">
      <c r="A107" s="222" t="s">
        <v>13</v>
      </c>
      <c r="B107" s="227">
        <v>3231</v>
      </c>
      <c r="C107" s="225"/>
      <c r="D107" s="227">
        <v>3001</v>
      </c>
      <c r="E107" s="6"/>
      <c r="F107" s="20"/>
      <c r="G107" s="4"/>
      <c r="H107" s="4"/>
      <c r="I107" s="4" t="s">
        <v>89</v>
      </c>
      <c r="J107" s="26"/>
    </row>
    <row r="108" spans="1:10" ht="18" thickTop="1" x14ac:dyDescent="0.3">
      <c r="A108" s="212"/>
      <c r="B108" s="140" t="s">
        <v>89</v>
      </c>
      <c r="C108" s="138">
        <v>0</v>
      </c>
      <c r="D108" s="141"/>
      <c r="E108" s="6">
        <v>0</v>
      </c>
      <c r="G108" s="140" t="s">
        <v>89</v>
      </c>
      <c r="H108" s="4" t="s">
        <v>89</v>
      </c>
      <c r="I108" s="4" t="s">
        <v>89</v>
      </c>
      <c r="J108" s="26"/>
    </row>
    <row r="109" spans="1:10" x14ac:dyDescent="0.3">
      <c r="A109" s="214"/>
      <c r="B109" s="140" t="s">
        <v>89</v>
      </c>
      <c r="C109" s="138">
        <v>0</v>
      </c>
      <c r="D109" s="141"/>
      <c r="E109" s="6">
        <v>0</v>
      </c>
      <c r="G109" s="137"/>
      <c r="H109" s="137">
        <v>0</v>
      </c>
      <c r="I109" s="137"/>
      <c r="J109" s="26">
        <v>0</v>
      </c>
    </row>
    <row r="110" spans="1:10" x14ac:dyDescent="0.3">
      <c r="A110" s="214"/>
      <c r="C110" s="138">
        <v>0</v>
      </c>
      <c r="D110" s="141" t="s">
        <v>89</v>
      </c>
      <c r="E110" s="6"/>
      <c r="G110" s="137"/>
      <c r="H110" s="137">
        <v>0</v>
      </c>
      <c r="I110" s="137"/>
      <c r="J110" s="27">
        <v>0</v>
      </c>
    </row>
    <row r="111" spans="1:10" x14ac:dyDescent="0.3">
      <c r="A111" s="214"/>
      <c r="C111" s="138">
        <v>0</v>
      </c>
      <c r="D111" s="141"/>
      <c r="E111" s="6"/>
      <c r="G111" s="137"/>
      <c r="H111" s="137">
        <v>0</v>
      </c>
      <c r="I111" s="137"/>
      <c r="J111" s="27">
        <v>0</v>
      </c>
    </row>
    <row r="112" spans="1:10" ht="18" thickBot="1" x14ac:dyDescent="0.35">
      <c r="A112" s="223"/>
      <c r="B112" s="142"/>
      <c r="C112" s="139">
        <v>0</v>
      </c>
      <c r="D112" s="143" t="s">
        <v>89</v>
      </c>
      <c r="E112" s="28">
        <v>0</v>
      </c>
      <c r="F112" s="29"/>
      <c r="G112" s="147"/>
      <c r="H112" s="147">
        <v>0</v>
      </c>
      <c r="I112" s="147"/>
      <c r="J112" s="30">
        <v>0</v>
      </c>
    </row>
    <row r="114" spans="9:9" ht="21" x14ac:dyDescent="0.4">
      <c r="I114" s="237" t="s">
        <v>238</v>
      </c>
    </row>
  </sheetData>
  <mergeCells count="3">
    <mergeCell ref="A1:J1"/>
    <mergeCell ref="A2:J2"/>
    <mergeCell ref="A3:J3"/>
  </mergeCells>
  <printOptions horizontalCentered="1" verticalCentered="1"/>
  <pageMargins left="0.19685039370078741" right="0.19685039370078741" top="0.39370078740157483" bottom="0.19685039370078741" header="0.51181102362204722" footer="0.15748031496062992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Balancete Oficial</vt:lpstr>
      <vt:lpstr>DRE Contas</vt:lpstr>
      <vt:lpstr>Mutações</vt:lpstr>
      <vt:lpstr>Fluxo</vt:lpstr>
      <vt:lpstr>DRE Analítico CC</vt:lpstr>
      <vt:lpstr>'Balancete Oficial'!Area_de_impressao</vt:lpstr>
      <vt:lpstr>'DRE Analítico CC'!Area_de_impressao</vt:lpstr>
      <vt:lpstr>'DRE Contas'!Area_de_impressao</vt:lpstr>
      <vt:lpstr>Fluxo!Area_de_impressao</vt:lpstr>
      <vt:lpstr>Mutações!Area_de_impressao</vt:lpstr>
    </vt:vector>
  </TitlesOfParts>
  <Company>Clube Paineiras do Morumby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Neivaldo</dc:creator>
  <cp:lastModifiedBy>Eugenio Alexandre Neto</cp:lastModifiedBy>
  <cp:lastPrinted>2025-05-12T20:54:58Z</cp:lastPrinted>
  <dcterms:created xsi:type="dcterms:W3CDTF">2008-11-10T11:28:10Z</dcterms:created>
  <dcterms:modified xsi:type="dcterms:W3CDTF">2025-05-29T15:34:19Z</dcterms:modified>
</cp:coreProperties>
</file>