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1 - Planejamento e Controle\01_Projetos\03-Projetos 2025\PISCINA OLIMPICA\00_RC\CIVIL\"/>
    </mc:Choice>
  </mc:AlternateContent>
  <xr:revisionPtr revIDLastSave="0" documentId="13_ncr:1_{AD7FE077-84E9-4680-8786-202A351BCE75}" xr6:coauthVersionLast="47" xr6:coauthVersionMax="47" xr10:uidLastSave="{00000000-0000-0000-0000-000000000000}"/>
  <bookViews>
    <workbookView xWindow="-108" yWindow="-108" windowWidth="23256" windowHeight="12576" xr2:uid="{B295235B-EF4E-46E4-8B37-4A94AD42F8D0}"/>
  </bookViews>
  <sheets>
    <sheet name="PLANILHA CIVIL PISCINA" sheetId="1" r:id="rId1"/>
  </sheets>
  <definedNames>
    <definedName name="_xlnm.Print_Area" localSheetId="0">'PLANILHA CIVIL PISCINA'!$A$1:$J$78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J55" i="1" s="1"/>
  <c r="I54" i="1"/>
  <c r="J54" i="1" s="1"/>
  <c r="I53" i="1"/>
  <c r="J53" i="1" s="1"/>
  <c r="I52" i="1"/>
  <c r="J52" i="1" s="1"/>
  <c r="I51" i="1"/>
  <c r="J51" i="1" s="1"/>
  <c r="E21" i="1"/>
  <c r="I23" i="1"/>
  <c r="J23" i="1" s="1"/>
  <c r="I42" i="1" l="1"/>
  <c r="J42" i="1" s="1"/>
  <c r="I35" i="1" l="1"/>
  <c r="J35" i="1" s="1"/>
  <c r="I34" i="1"/>
  <c r="J34" i="1" s="1"/>
  <c r="I33" i="1"/>
  <c r="J33" i="1" s="1"/>
  <c r="I38" i="1"/>
  <c r="J38" i="1" s="1"/>
  <c r="I37" i="1"/>
  <c r="J37" i="1" s="1"/>
  <c r="I30" i="1"/>
  <c r="J30" i="1" s="1"/>
  <c r="I29" i="1" l="1"/>
  <c r="J29" i="1" s="1"/>
  <c r="I28" i="1"/>
  <c r="J28" i="1" s="1"/>
  <c r="I27" i="1"/>
  <c r="J27" i="1" s="1"/>
  <c r="I21" i="1"/>
  <c r="J21" i="1" s="1"/>
  <c r="I22" i="1"/>
  <c r="J22" i="1" s="1"/>
  <c r="J49" i="1" l="1"/>
  <c r="I17" i="1"/>
  <c r="I41" i="1"/>
  <c r="I40" i="1"/>
  <c r="J40" i="1" s="1"/>
  <c r="I39" i="1"/>
  <c r="J17" i="1" l="1"/>
  <c r="J41" i="1" l="1"/>
  <c r="J39" i="1"/>
  <c r="J36" i="1" s="1"/>
  <c r="I20" i="1"/>
  <c r="J20" i="1" l="1"/>
  <c r="I16" i="1"/>
  <c r="J16" i="1" s="1"/>
  <c r="I48" i="1" l="1"/>
  <c r="J48" i="1" s="1"/>
  <c r="I46" i="1"/>
  <c r="I44" i="1"/>
  <c r="I32" i="1"/>
  <c r="I26" i="1"/>
  <c r="J26" i="1" s="1"/>
  <c r="J25" i="1" s="1"/>
  <c r="I24" i="1"/>
  <c r="J24" i="1" s="1"/>
  <c r="I19" i="1"/>
  <c r="J19" i="1" s="1"/>
  <c r="I14" i="1"/>
  <c r="J14" i="1" s="1"/>
  <c r="I13" i="1"/>
  <c r="J13" i="1" s="1"/>
  <c r="I12" i="1"/>
  <c r="J12" i="1" s="1"/>
  <c r="I11" i="1"/>
  <c r="J11" i="1" s="1"/>
  <c r="I10" i="1"/>
  <c r="J10" i="1" s="1"/>
  <c r="J15" i="1" l="1"/>
  <c r="J47" i="1"/>
  <c r="J18" i="1"/>
  <c r="J44" i="1"/>
  <c r="J43" i="1" s="1"/>
  <c r="J32" i="1"/>
  <c r="J9" i="1"/>
  <c r="J31" i="1" l="1"/>
  <c r="J46" i="1"/>
  <c r="J45" i="1" l="1"/>
  <c r="J67" i="1" s="1"/>
</calcChain>
</file>

<file path=xl/sharedStrings.xml><?xml version="1.0" encoding="utf-8"?>
<sst xmlns="http://schemas.openxmlformats.org/spreadsheetml/2006/main" count="137" uniqueCount="110">
  <si>
    <t>ITEM</t>
  </si>
  <si>
    <t>DESCRIÇÃO</t>
  </si>
  <si>
    <t>UNID</t>
  </si>
  <si>
    <t>QUANT. ORIENTATIVA</t>
  </si>
  <si>
    <t>PREÇO</t>
  </si>
  <si>
    <t>PREÇO UNITÁRIO</t>
  </si>
  <si>
    <t>TOTAL</t>
  </si>
  <si>
    <t>MATERIAL</t>
  </si>
  <si>
    <t>MDO</t>
  </si>
  <si>
    <t>1.1</t>
  </si>
  <si>
    <t>EMISSÃO DE ASSINATURA DE RESPONSABILIDADE TÉCNICA PELA EXECUÇÃO DA OBRA</t>
  </si>
  <si>
    <t>VB</t>
  </si>
  <si>
    <t>1.2</t>
  </si>
  <si>
    <t>FORNECIMENTO DE SEGURO DE OBRA CIVIL CRUZADA</t>
  </si>
  <si>
    <t>1.3</t>
  </si>
  <si>
    <t>1.4</t>
  </si>
  <si>
    <t>1.5</t>
  </si>
  <si>
    <t>SERVIÇOS PRELIMINARES</t>
  </si>
  <si>
    <t>2.1</t>
  </si>
  <si>
    <t>2.2</t>
  </si>
  <si>
    <t>DEMOLIÇÕES E PROTEÇÕES</t>
  </si>
  <si>
    <t>3.1</t>
  </si>
  <si>
    <t>M²</t>
  </si>
  <si>
    <t>3.2</t>
  </si>
  <si>
    <t>UNI</t>
  </si>
  <si>
    <t>3.3</t>
  </si>
  <si>
    <t>3.4</t>
  </si>
  <si>
    <t>3.5</t>
  </si>
  <si>
    <t>3.6</t>
  </si>
  <si>
    <t>CÇ</t>
  </si>
  <si>
    <t>4.1</t>
  </si>
  <si>
    <t>4.2</t>
  </si>
  <si>
    <t>4.3</t>
  </si>
  <si>
    <t>4.4</t>
  </si>
  <si>
    <t>5.1</t>
  </si>
  <si>
    <t>5.2</t>
  </si>
  <si>
    <t>ML</t>
  </si>
  <si>
    <t>6.1</t>
  </si>
  <si>
    <t>7.1</t>
  </si>
  <si>
    <t>7.2</t>
  </si>
  <si>
    <t>8.1</t>
  </si>
  <si>
    <t>IMPERMEABILIZAÇÃO</t>
  </si>
  <si>
    <t>9.1</t>
  </si>
  <si>
    <t>10.1</t>
  </si>
  <si>
    <t>LIMPEZA PERMANENTE DE OBRA</t>
  </si>
  <si>
    <t>MÊS</t>
  </si>
  <si>
    <t>TOTAL CIVIL</t>
  </si>
  <si>
    <t>PTS, APR, PPRA, PCMSO, ASOS</t>
  </si>
  <si>
    <t>ENGENHEIRO - PERÍODO INTEGRAL</t>
  </si>
  <si>
    <t xml:space="preserve">M² </t>
  </si>
  <si>
    <t>7.4</t>
  </si>
  <si>
    <t>5.3</t>
  </si>
  <si>
    <t>TAPUME ISOLANDO TODA A OBRA</t>
  </si>
  <si>
    <t>QUANT. CONSTRUTORA</t>
  </si>
  <si>
    <t>FORNECEDOR:</t>
  </si>
  <si>
    <t>OMISSOS</t>
  </si>
  <si>
    <t>4.5</t>
  </si>
  <si>
    <t>GRANITOS</t>
  </si>
  <si>
    <t>7.3</t>
  </si>
  <si>
    <t>CUSTOS ADMINISTRATIVOS</t>
  </si>
  <si>
    <t>LIMPEZA E PAISAGISMO</t>
  </si>
  <si>
    <t>5.4</t>
  </si>
  <si>
    <t>OBRA: COMPLEXO AQUÁTICO</t>
  </si>
  <si>
    <t>6.2</t>
  </si>
  <si>
    <t>IMPORTANTE:</t>
  </si>
  <si>
    <t xml:space="preserve">C. TODO MATERIAL QUE FOR ALTERADO DO ESPECIFICADO DEVERÁ PASSAR POR APROVAÇÃO DA ÁREA DE PLANEJAMENTO DO CLUBE, SENDO PREMISSA O FORNECIMENTO DO PRODUTO ESPECIFICADO. </t>
  </si>
  <si>
    <t>A. TODOS OS QUANTITATIVOS DE MATERIAIS ESTÃO SEM ACRÉSCIMO DE PERDAS DE INSTALAÇÃO. É DE RESPONSABILIDADE DA CONSTRUTORA ACRESCER ESSA PORCENTAGEM DE ACORDO COM A SUA NECESSIDADE</t>
  </si>
  <si>
    <t>B. É DE RESPONSABILIDADE DA CONSTRUTORA INCLUIR TODOS OS ITENS QUE ACHAR NECESSÁRIO PARA A CORRETA EXECUÇÃO DA OBRA DENTRO DOS OMISSOS.</t>
  </si>
  <si>
    <t>TÉCNICO DE SEGURANÇA - PART TIME</t>
  </si>
  <si>
    <t>REMOÇÃO DE GRANITO BORDA DA PISCINA 100 ML POR H= 20 CM.</t>
  </si>
  <si>
    <t>REMOÇÃO DE REVESTIMENTO CERÂMICO E CAMADA DE REGULARIZAÇÃO</t>
  </si>
  <si>
    <t xml:space="preserve">REMOÇÃO DE REVESTIMENTO FUNDO DA PISCINA </t>
  </si>
  <si>
    <t>REMOÇÃO GRANITO DE BORDA</t>
  </si>
  <si>
    <t>CORTE E DESCARTE DE TODA A TUBULAÇÃO HIDRÁULICA EXISTENTE</t>
  </si>
  <si>
    <t>DESCARTE E CAÇAMBA ESTACIONÁRIA PARA REMOÇÃO DE ENTULHO DURANTE TODA A OBRA</t>
  </si>
  <si>
    <t>REGULARIZAÇÕES</t>
  </si>
  <si>
    <t>CONSIDERAR TOPOGRAFIA PARA GARANTIR AS MEDIDAS DE PROJETO, DURANTE TODO PROCESSO CONSTRUTIVO.</t>
  </si>
  <si>
    <t>FECHMENTO DE VISORES DE VIDRO</t>
  </si>
  <si>
    <t>FECHAMENTO DE FUROS DE ILUMINAÇÃO</t>
  </si>
  <si>
    <t>M³</t>
  </si>
  <si>
    <t>FECHAMENTO "QUEBRA ONDAS"</t>
  </si>
  <si>
    <t>LIXAMENTO E REGULARIZAÇÃO DO FUNDO DA PISCINA - OBS: ARGAMASSA DE REGULARIZAÇÃO ESPECIFICADA E FORNECIDA PELO CLUBE.</t>
  </si>
  <si>
    <t>REGULARIZAÇÃO DE PAREDES LATERAIS DA PISCINA - OBS: ARGAMASSA DE REGULARIZAÇÃO ESPECIFICADA E FORNECIDA PELO CLUBE.</t>
  </si>
  <si>
    <t>CANALETAS</t>
  </si>
  <si>
    <t>EXECUÇÃO DE CORTES NO PISO E REGULARIZAÇÃO CANALETAS, H= 18 CM L=40 CM C=100ML.</t>
  </si>
  <si>
    <t>EXECUÇÃO DE CORTES NO PISO E REGULARIZAÇÃO CANALETAS, H= 10 CM L=40 CM C=50ML.</t>
  </si>
  <si>
    <t>CONCRETAGEM DE CANALETAS APÓS INSTALAÇÃO DE CALHAS, H= 18 CM L=20CM C= 100ML.</t>
  </si>
  <si>
    <t>CONCRETAGEM DE CANALETAS APÓS INSTALAÇÃO DE CALHAS, H= 10 CM L=20CM C= 50ML.</t>
  </si>
  <si>
    <t>FURAÇÕES TÉCNICAS</t>
  </si>
  <si>
    <t>EXECUÇÃO DE FURAÇÃO TÉCNICA PARA INSTALAÇÃO DE ESCADAS, 8 FUROS DE 40MM.</t>
  </si>
  <si>
    <t>EXECUÇÃO DE FURAÇÃO TÉCNICA PARA RETORNO, 44 FUROS DE 50MM.</t>
  </si>
  <si>
    <t>EXECUÇÃO DE FURAÇÃO TÉCNICA PARA ASPIRAÇÃO, 4 FUROS DE 50MM.</t>
  </si>
  <si>
    <t>EXECUÇÃO DE FURAÇÃO TÉCNICA PARA CALHAS PERIMETRAIS, 42 FUROS DE 100MM.</t>
  </si>
  <si>
    <t>EXECUÇÃO DE FURAÇÃO TÉCNICA PARA RALOS DE FUNDO, 8 FUROS 110MM.</t>
  </si>
  <si>
    <t>EXECUÇÃO DE CAIXA NO FUNDO DA PISCINA PARA RALOS DE FUNDO, 52X52CM H=40 CM.</t>
  </si>
  <si>
    <t>REGULARIZAÇÃO DE MANTA ONDE HOUVER DANOS POR RETIRADA DE GRANITO</t>
  </si>
  <si>
    <t>INSTALAÇÃO DE GRANITO AO REDOR DAS NOVAS CALHAS -  OBS: GRANITO A SER FORNECIDO PELO CLUBE</t>
  </si>
  <si>
    <t>11.1</t>
  </si>
  <si>
    <t>APOIO DE PÉ - LADO 25M</t>
  </si>
  <si>
    <t>11.1.1</t>
  </si>
  <si>
    <t>KG</t>
  </si>
  <si>
    <t xml:space="preserve">CONCRETO FCK 30MPA (DOSADO NA OBRA) </t>
  </si>
  <si>
    <t xml:space="preserve">FORMA + ESCORAMENTO (MATERIAL) </t>
  </si>
  <si>
    <t xml:space="preserve">AÇO CA50 (MATERIAL) </t>
  </si>
  <si>
    <t xml:space="preserve">APLICAÇÃO DE ADESIVO EPOXI COMPOUND </t>
  </si>
  <si>
    <t xml:space="preserve">EXECUÇÃO DE FURO EM CONCRETO Ø12MM X 10,5CM - COM FURADEIRA </t>
  </si>
  <si>
    <t>11.1.2</t>
  </si>
  <si>
    <t>11.1.3</t>
  </si>
  <si>
    <t>11.1.4</t>
  </si>
  <si>
    <t>11.1.5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</si>
</sst>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-&quot;R$&quot;* #,##0.00_-;\-&quot;R$&quot;* #,##0.00_-;_-&quot;R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rgb="FFC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42">
    <xf numFmtId="0" fontId="0" fillId="0" borderId="0" xfId="0"/>
    <xf numFmtId="0" fontId="5" fillId="0" borderId="4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8" fillId="2" borderId="5" xfId="0" applyFont="1" applyFill="1" applyBorder="1" applyAlignment="1">
      <alignment horizontal="justify" vertical="center"/>
    </xf>
    <xf numFmtId="165" fontId="8" fillId="2" borderId="4" xfId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right" vertical="center" wrapText="1"/>
    </xf>
    <xf numFmtId="44" fontId="8" fillId="2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justify" vertical="center"/>
    </xf>
    <xf numFmtId="0" fontId="10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44" fontId="8" fillId="2" borderId="1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</cellXfs>
  <cellStyles count="11">
    <cellStyle name="Moeda 2" xfId="5" xr:uid="{1A15B20A-FA70-4DFE-BD70-F0A1F85C0146}"/>
    <cellStyle name="Moeda 2 2" xfId="10" xr:uid="{3098F703-99E1-4438-AC3B-B8EB1EA7583B}"/>
    <cellStyle name="Moeda 3" xfId="3" xr:uid="{8216BD19-1ED9-48E3-A98C-0FAFBD348090}"/>
    <cellStyle name="Moeda 4" xfId="8" xr:uid="{C06B25B1-7129-4E90-B7D6-ABB84AA28B16}"/>
    <cellStyle name="Normal" xfId="0" builtinId="0"/>
    <cellStyle name="Normal 2" xfId="6" xr:uid="{A08A28F6-ABF6-4775-8A62-2774A931D6F6}"/>
    <cellStyle name="Porcentagem 2" xfId="9" xr:uid="{8D7225FB-8544-4CA6-B3FA-EC7BC1EE3BD4}"/>
    <cellStyle name="Vírgula" xfId="1" builtinId="3"/>
    <cellStyle name="Vírgula 2" xfId="4" xr:uid="{9147071F-0717-4792-84D9-08C39CF4E60A}"/>
    <cellStyle name="Vírgula 3" xfId="2" xr:uid="{72968F4E-81DB-4114-8731-9ABCEDD3BB31}"/>
    <cellStyle name="Vírgula 4" xfId="7" xr:uid="{CFA9836E-E169-4AD3-8C99-286D24FD1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198120</xdr:colOff>
      <xdr:row>0</xdr:row>
      <xdr:rowOff>137160</xdr:rowOff>
    </xdr:from>
    <xdr:to>
      <xdr:col>9</xdr:col>
      <xdr:colOff>1005840</xdr:colOff>
      <xdr:row>3</xdr:row>
      <xdr:rowOff>158773</xdr:rowOff>
    </xdr:to>
    <xdr:pic>
      <xdr:nvPicPr>
        <xdr:cNvPr id="4" name="Imagem 3" descr="Clube Paineiras do Morumby, Autor em SportsJob">
          <a:extLst>
            <a:ext uri="{FF2B5EF4-FFF2-40B4-BE49-F238E27FC236}">
              <a16:creationId xmlns:a16="http://schemas.microsoft.com/office/drawing/2014/main" id="{BF338A1D-5663-76E1-F3AF-2006BF436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7160"/>
          <a:ext cx="1882140" cy="501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0661-68EA-4ED8-9BF1-5464ADCD7C2B}">
  <dimension ref="B3:J74"/>
  <sheetViews>
    <sheetView showGridLines="0" tabSelected="1" view="pageBreakPreview" topLeftCell="A54" zoomScaleNormal="100" zoomScaleSheetLayoutView="100" workbookViewId="0">
      <selection activeCell="A60" sqref="A56:XFD60"/>
    </sheetView>
  </sheetViews>
  <sheetFormatPr defaultColWidth="8.88671875" defaultRowHeight="12" x14ac:dyDescent="0.25"/>
  <cols>
    <col min="1" max="1" width="4.109375" style="3" customWidth="1"/>
    <col min="2" max="2" width="6.88671875" style="3" bestFit="1" customWidth="1"/>
    <col min="3" max="3" width="96.33203125" style="3" customWidth="1"/>
    <col min="4" max="4" width="6.6640625" style="3" bestFit="1" customWidth="1"/>
    <col min="5" max="5" width="13.44140625" style="3" customWidth="1"/>
    <col min="6" max="6" width="15.6640625" style="3" customWidth="1"/>
    <col min="7" max="8" width="9.88671875" style="3" bestFit="1" customWidth="1"/>
    <col min="9" max="9" width="15.6640625" style="3" bestFit="1" customWidth="1"/>
    <col min="10" max="10" width="16" style="3" bestFit="1" customWidth="1"/>
    <col min="11" max="16384" width="8.88671875" style="3"/>
  </cols>
  <sheetData>
    <row r="3" spans="2:10" ht="13.8" x14ac:dyDescent="0.3">
      <c r="B3" s="30" t="s">
        <v>62</v>
      </c>
    </row>
    <row r="4" spans="2:10" ht="13.8" x14ac:dyDescent="0.3">
      <c r="B4" s="30" t="s">
        <v>54</v>
      </c>
    </row>
    <row r="6" spans="2:10" ht="13.8" x14ac:dyDescent="0.25">
      <c r="B6" s="38" t="s">
        <v>0</v>
      </c>
      <c r="C6" s="38" t="s">
        <v>1</v>
      </c>
      <c r="D6" s="40" t="s">
        <v>2</v>
      </c>
      <c r="E6" s="41" t="s">
        <v>3</v>
      </c>
      <c r="F6" s="41" t="s">
        <v>53</v>
      </c>
      <c r="G6" s="38" t="s">
        <v>4</v>
      </c>
      <c r="H6" s="38"/>
      <c r="I6" s="36" t="s">
        <v>5</v>
      </c>
      <c r="J6" s="38" t="s">
        <v>6</v>
      </c>
    </row>
    <row r="7" spans="2:10" ht="13.8" x14ac:dyDescent="0.25">
      <c r="B7" s="38"/>
      <c r="C7" s="38"/>
      <c r="D7" s="40"/>
      <c r="E7" s="41"/>
      <c r="F7" s="41"/>
      <c r="G7" s="2" t="s">
        <v>7</v>
      </c>
      <c r="H7" s="2" t="s">
        <v>8</v>
      </c>
      <c r="I7" s="37"/>
      <c r="J7" s="38"/>
    </row>
    <row r="8" spans="2:10" ht="10.95" customHeight="1" x14ac:dyDescent="0.25">
      <c r="B8" s="39"/>
      <c r="C8" s="39"/>
      <c r="D8" s="39"/>
      <c r="E8" s="39"/>
      <c r="F8" s="39"/>
      <c r="G8" s="5"/>
      <c r="H8" s="6"/>
      <c r="I8" s="1"/>
      <c r="J8" s="5"/>
    </row>
    <row r="9" spans="2:10" x14ac:dyDescent="0.25">
      <c r="B9" s="4">
        <v>1</v>
      </c>
      <c r="C9" s="7" t="s">
        <v>59</v>
      </c>
      <c r="D9" s="8"/>
      <c r="E9" s="8"/>
      <c r="F9" s="8"/>
      <c r="G9" s="9"/>
      <c r="H9" s="10"/>
      <c r="I9" s="11"/>
      <c r="J9" s="12">
        <f>SUM(J10:J14)</f>
        <v>0</v>
      </c>
    </row>
    <row r="10" spans="2:10" x14ac:dyDescent="0.25">
      <c r="B10" s="13" t="s">
        <v>9</v>
      </c>
      <c r="C10" s="31" t="s">
        <v>10</v>
      </c>
      <c r="D10" s="14" t="s">
        <v>11</v>
      </c>
      <c r="E10" s="15">
        <v>1</v>
      </c>
      <c r="F10" s="15"/>
      <c r="G10" s="16"/>
      <c r="H10" s="17"/>
      <c r="I10" s="18">
        <f t="shared" ref="I10:I14" si="0">H10+G10</f>
        <v>0</v>
      </c>
      <c r="J10" s="19">
        <f>I10*F10</f>
        <v>0</v>
      </c>
    </row>
    <row r="11" spans="2:10" x14ac:dyDescent="0.25">
      <c r="B11" s="13" t="s">
        <v>12</v>
      </c>
      <c r="C11" s="31" t="s">
        <v>13</v>
      </c>
      <c r="D11" s="14" t="s">
        <v>11</v>
      </c>
      <c r="E11" s="15">
        <v>1</v>
      </c>
      <c r="F11" s="15"/>
      <c r="G11" s="16"/>
      <c r="H11" s="17"/>
      <c r="I11" s="18">
        <f t="shared" si="0"/>
        <v>0</v>
      </c>
      <c r="J11" s="19">
        <f>I11*F11</f>
        <v>0</v>
      </c>
    </row>
    <row r="12" spans="2:10" x14ac:dyDescent="0.25">
      <c r="B12" s="13" t="s">
        <v>14</v>
      </c>
      <c r="C12" s="32" t="s">
        <v>47</v>
      </c>
      <c r="D12" s="14" t="s">
        <v>11</v>
      </c>
      <c r="E12" s="15">
        <v>1</v>
      </c>
      <c r="F12" s="15"/>
      <c r="G12" s="16"/>
      <c r="H12" s="17"/>
      <c r="I12" s="18">
        <f t="shared" si="0"/>
        <v>0</v>
      </c>
      <c r="J12" s="19">
        <f>I12*F12</f>
        <v>0</v>
      </c>
    </row>
    <row r="13" spans="2:10" x14ac:dyDescent="0.25">
      <c r="B13" s="13" t="s">
        <v>15</v>
      </c>
      <c r="C13" s="32" t="s">
        <v>48</v>
      </c>
      <c r="D13" s="14" t="s">
        <v>45</v>
      </c>
      <c r="E13" s="15">
        <v>3</v>
      </c>
      <c r="F13" s="15"/>
      <c r="G13" s="16"/>
      <c r="H13" s="17"/>
      <c r="I13" s="18">
        <f t="shared" si="0"/>
        <v>0</v>
      </c>
      <c r="J13" s="19">
        <f>I13*F13</f>
        <v>0</v>
      </c>
    </row>
    <row r="14" spans="2:10" x14ac:dyDescent="0.25">
      <c r="B14" s="13" t="s">
        <v>16</v>
      </c>
      <c r="C14" s="32" t="s">
        <v>68</v>
      </c>
      <c r="D14" s="14" t="s">
        <v>45</v>
      </c>
      <c r="E14" s="15">
        <v>3</v>
      </c>
      <c r="F14" s="15"/>
      <c r="G14" s="16"/>
      <c r="H14" s="17"/>
      <c r="I14" s="18">
        <f t="shared" si="0"/>
        <v>0</v>
      </c>
      <c r="J14" s="19">
        <f>I14*F14</f>
        <v>0</v>
      </c>
    </row>
    <row r="15" spans="2:10" x14ac:dyDescent="0.25">
      <c r="B15" s="4">
        <v>2</v>
      </c>
      <c r="C15" s="7" t="s">
        <v>17</v>
      </c>
      <c r="D15" s="8"/>
      <c r="E15" s="8"/>
      <c r="F15" s="8"/>
      <c r="G15" s="9"/>
      <c r="H15" s="10"/>
      <c r="I15" s="11"/>
      <c r="J15" s="12">
        <f>SUM(J16:J17)</f>
        <v>0</v>
      </c>
    </row>
    <row r="16" spans="2:10" x14ac:dyDescent="0.25">
      <c r="B16" s="13" t="s">
        <v>18</v>
      </c>
      <c r="C16" s="31" t="s">
        <v>76</v>
      </c>
      <c r="D16" s="14" t="s">
        <v>11</v>
      </c>
      <c r="E16" s="15">
        <v>1</v>
      </c>
      <c r="F16" s="15"/>
      <c r="G16" s="16"/>
      <c r="H16" s="17"/>
      <c r="I16" s="18">
        <f t="shared" ref="I16:I17" si="1">H16+G16</f>
        <v>0</v>
      </c>
      <c r="J16" s="19">
        <f t="shared" ref="J16:J17" si="2">I16*F16</f>
        <v>0</v>
      </c>
    </row>
    <row r="17" spans="2:10" x14ac:dyDescent="0.25">
      <c r="B17" s="13" t="s">
        <v>19</v>
      </c>
      <c r="C17" s="31" t="s">
        <v>52</v>
      </c>
      <c r="D17" s="14" t="s">
        <v>36</v>
      </c>
      <c r="E17" s="15">
        <v>210</v>
      </c>
      <c r="F17" s="15"/>
      <c r="G17" s="16"/>
      <c r="H17" s="17"/>
      <c r="I17" s="18">
        <f t="shared" si="1"/>
        <v>0</v>
      </c>
      <c r="J17" s="19">
        <f t="shared" si="2"/>
        <v>0</v>
      </c>
    </row>
    <row r="18" spans="2:10" x14ac:dyDescent="0.25">
      <c r="B18" s="4">
        <v>3</v>
      </c>
      <c r="C18" s="20" t="s">
        <v>20</v>
      </c>
      <c r="D18" s="8"/>
      <c r="E18" s="8"/>
      <c r="F18" s="8"/>
      <c r="G18" s="9"/>
      <c r="H18" s="10"/>
      <c r="I18" s="11"/>
      <c r="J18" s="12">
        <f>SUM(J19:J24)</f>
        <v>0</v>
      </c>
    </row>
    <row r="19" spans="2:10" x14ac:dyDescent="0.25">
      <c r="B19" s="13" t="s">
        <v>21</v>
      </c>
      <c r="C19" s="31" t="s">
        <v>70</v>
      </c>
      <c r="D19" s="14" t="s">
        <v>49</v>
      </c>
      <c r="E19" s="15">
        <v>315</v>
      </c>
      <c r="F19" s="15"/>
      <c r="G19" s="16"/>
      <c r="H19" s="17"/>
      <c r="I19" s="18">
        <f t="shared" ref="I19:I24" si="3">H19+G19</f>
        <v>0</v>
      </c>
      <c r="J19" s="19">
        <f t="shared" ref="J19:J24" si="4">I19*F19</f>
        <v>0</v>
      </c>
    </row>
    <row r="20" spans="2:10" x14ac:dyDescent="0.25">
      <c r="B20" s="13" t="s">
        <v>23</v>
      </c>
      <c r="C20" s="31" t="s">
        <v>71</v>
      </c>
      <c r="D20" s="14" t="s">
        <v>49</v>
      </c>
      <c r="E20" s="15">
        <v>1250</v>
      </c>
      <c r="F20" s="15"/>
      <c r="G20" s="16"/>
      <c r="H20" s="17"/>
      <c r="I20" s="18">
        <f t="shared" si="3"/>
        <v>0</v>
      </c>
      <c r="J20" s="19">
        <f t="shared" si="4"/>
        <v>0</v>
      </c>
    </row>
    <row r="21" spans="2:10" x14ac:dyDescent="0.25">
      <c r="B21" s="13" t="s">
        <v>25</v>
      </c>
      <c r="C21" s="31" t="s">
        <v>69</v>
      </c>
      <c r="D21" s="14" t="s">
        <v>22</v>
      </c>
      <c r="E21" s="15">
        <f>100*0.2</f>
        <v>20</v>
      </c>
      <c r="F21" s="15"/>
      <c r="G21" s="16"/>
      <c r="H21" s="17"/>
      <c r="I21" s="18">
        <f t="shared" ref="I21" si="5">H21+G21</f>
        <v>0</v>
      </c>
      <c r="J21" s="19">
        <f t="shared" ref="J21" si="6">I21*F21</f>
        <v>0</v>
      </c>
    </row>
    <row r="22" spans="2:10" x14ac:dyDescent="0.25">
      <c r="B22" s="13" t="s">
        <v>26</v>
      </c>
      <c r="C22" s="31" t="s">
        <v>72</v>
      </c>
      <c r="D22" s="14" t="s">
        <v>49</v>
      </c>
      <c r="E22" s="15">
        <v>150</v>
      </c>
      <c r="F22" s="15"/>
      <c r="G22" s="16"/>
      <c r="H22" s="17"/>
      <c r="I22" s="18">
        <f t="shared" ref="I22" si="7">H22+G22</f>
        <v>0</v>
      </c>
      <c r="J22" s="19">
        <f t="shared" ref="J22" si="8">I22*F22</f>
        <v>0</v>
      </c>
    </row>
    <row r="23" spans="2:10" x14ac:dyDescent="0.25">
      <c r="B23" s="13" t="s">
        <v>27</v>
      </c>
      <c r="C23" s="31" t="s">
        <v>73</v>
      </c>
      <c r="D23" s="14" t="s">
        <v>11</v>
      </c>
      <c r="E23" s="15">
        <v>1</v>
      </c>
      <c r="F23" s="15"/>
      <c r="G23" s="16"/>
      <c r="H23" s="17"/>
      <c r="I23" s="18">
        <f t="shared" ref="I23" si="9">H23+G23</f>
        <v>0</v>
      </c>
      <c r="J23" s="19">
        <f t="shared" ref="J23" si="10">I23*F23</f>
        <v>0</v>
      </c>
    </row>
    <row r="24" spans="2:10" x14ac:dyDescent="0.25">
      <c r="B24" s="13" t="s">
        <v>28</v>
      </c>
      <c r="C24" s="31" t="s">
        <v>74</v>
      </c>
      <c r="D24" s="14" t="s">
        <v>29</v>
      </c>
      <c r="E24" s="33">
        <v>20</v>
      </c>
      <c r="F24" s="33"/>
      <c r="G24" s="16"/>
      <c r="H24" s="17"/>
      <c r="I24" s="18">
        <f t="shared" si="3"/>
        <v>0</v>
      </c>
      <c r="J24" s="19">
        <f t="shared" si="4"/>
        <v>0</v>
      </c>
    </row>
    <row r="25" spans="2:10" x14ac:dyDescent="0.25">
      <c r="B25" s="4">
        <v>4</v>
      </c>
      <c r="C25" s="7" t="s">
        <v>75</v>
      </c>
      <c r="D25" s="8"/>
      <c r="E25" s="8"/>
      <c r="F25" s="8"/>
      <c r="G25" s="9"/>
      <c r="H25" s="10"/>
      <c r="I25" s="11"/>
      <c r="J25" s="12">
        <f>SUM(J26:J30)</f>
        <v>0</v>
      </c>
    </row>
    <row r="26" spans="2:10" x14ac:dyDescent="0.25">
      <c r="B26" s="13" t="s">
        <v>30</v>
      </c>
      <c r="C26" s="31" t="s">
        <v>82</v>
      </c>
      <c r="D26" s="14" t="s">
        <v>49</v>
      </c>
      <c r="E26" s="15">
        <v>315</v>
      </c>
      <c r="F26" s="15"/>
      <c r="G26" s="16"/>
      <c r="H26" s="17"/>
      <c r="I26" s="18">
        <f t="shared" ref="I26" si="11">H26+G26</f>
        <v>0</v>
      </c>
      <c r="J26" s="19">
        <f t="shared" ref="J26" si="12">I26*F26</f>
        <v>0</v>
      </c>
    </row>
    <row r="27" spans="2:10" x14ac:dyDescent="0.25">
      <c r="B27" s="13" t="s">
        <v>31</v>
      </c>
      <c r="C27" s="31" t="s">
        <v>81</v>
      </c>
      <c r="D27" s="14" t="s">
        <v>49</v>
      </c>
      <c r="E27" s="15">
        <v>1250</v>
      </c>
      <c r="F27" s="15"/>
      <c r="G27" s="16"/>
      <c r="H27" s="17"/>
      <c r="I27" s="18">
        <f t="shared" ref="I27:I29" si="13">H27+G27</f>
        <v>0</v>
      </c>
      <c r="J27" s="19">
        <f t="shared" ref="J27:J29" si="14">I27*F27</f>
        <v>0</v>
      </c>
    </row>
    <row r="28" spans="2:10" x14ac:dyDescent="0.25">
      <c r="B28" s="13" t="s">
        <v>32</v>
      </c>
      <c r="C28" s="31" t="s">
        <v>80</v>
      </c>
      <c r="D28" s="14" t="s">
        <v>79</v>
      </c>
      <c r="E28" s="15">
        <v>2.4</v>
      </c>
      <c r="F28" s="15"/>
      <c r="G28" s="16"/>
      <c r="H28" s="17"/>
      <c r="I28" s="18">
        <f t="shared" si="13"/>
        <v>0</v>
      </c>
      <c r="J28" s="19">
        <f t="shared" si="14"/>
        <v>0</v>
      </c>
    </row>
    <row r="29" spans="2:10" x14ac:dyDescent="0.25">
      <c r="B29" s="13" t="s">
        <v>33</v>
      </c>
      <c r="C29" s="31" t="s">
        <v>77</v>
      </c>
      <c r="D29" s="14" t="s">
        <v>79</v>
      </c>
      <c r="E29" s="15">
        <v>1</v>
      </c>
      <c r="F29" s="15"/>
      <c r="G29" s="16"/>
      <c r="H29" s="17"/>
      <c r="I29" s="18">
        <f t="shared" si="13"/>
        <v>0</v>
      </c>
      <c r="J29" s="19">
        <f t="shared" si="14"/>
        <v>0</v>
      </c>
    </row>
    <row r="30" spans="2:10" x14ac:dyDescent="0.25">
      <c r="B30" s="13" t="s">
        <v>56</v>
      </c>
      <c r="C30" s="31" t="s">
        <v>78</v>
      </c>
      <c r="D30" s="14" t="s">
        <v>79</v>
      </c>
      <c r="E30" s="15">
        <v>1</v>
      </c>
      <c r="F30" s="15"/>
      <c r="G30" s="16"/>
      <c r="H30" s="17"/>
      <c r="I30" s="18">
        <f t="shared" ref="I30" si="15">H30+G30</f>
        <v>0</v>
      </c>
      <c r="J30" s="19">
        <f t="shared" ref="J30" si="16">I30*F30</f>
        <v>0</v>
      </c>
    </row>
    <row r="31" spans="2:10" x14ac:dyDescent="0.25">
      <c r="B31" s="4">
        <v>5</v>
      </c>
      <c r="C31" s="7" t="s">
        <v>83</v>
      </c>
      <c r="D31" s="8"/>
      <c r="E31" s="8"/>
      <c r="F31" s="8"/>
      <c r="G31" s="9"/>
      <c r="H31" s="10"/>
      <c r="I31" s="11"/>
      <c r="J31" s="12">
        <f>SUM(J32:J35)</f>
        <v>0</v>
      </c>
    </row>
    <row r="32" spans="2:10" x14ac:dyDescent="0.25">
      <c r="B32" s="13" t="s">
        <v>34</v>
      </c>
      <c r="C32" s="32" t="s">
        <v>84</v>
      </c>
      <c r="D32" s="14" t="s">
        <v>36</v>
      </c>
      <c r="E32" s="15">
        <v>100</v>
      </c>
      <c r="F32" s="15"/>
      <c r="G32" s="16"/>
      <c r="H32" s="17"/>
      <c r="I32" s="18">
        <f t="shared" ref="I32" si="17">H32+G32</f>
        <v>0</v>
      </c>
      <c r="J32" s="19">
        <f>I32*F32</f>
        <v>0</v>
      </c>
    </row>
    <row r="33" spans="2:10" x14ac:dyDescent="0.25">
      <c r="B33" s="13" t="s">
        <v>35</v>
      </c>
      <c r="C33" s="32" t="s">
        <v>85</v>
      </c>
      <c r="D33" s="14" t="s">
        <v>36</v>
      </c>
      <c r="E33" s="15">
        <v>50</v>
      </c>
      <c r="F33" s="15"/>
      <c r="G33" s="16"/>
      <c r="H33" s="17"/>
      <c r="I33" s="18">
        <f t="shared" ref="I33:I35" si="18">H33+G33</f>
        <v>0</v>
      </c>
      <c r="J33" s="19">
        <f t="shared" ref="J33:J35" si="19">I33*F33</f>
        <v>0</v>
      </c>
    </row>
    <row r="34" spans="2:10" x14ac:dyDescent="0.25">
      <c r="B34" s="13" t="s">
        <v>51</v>
      </c>
      <c r="C34" s="32" t="s">
        <v>86</v>
      </c>
      <c r="D34" s="14" t="s">
        <v>22</v>
      </c>
      <c r="E34" s="15">
        <v>100</v>
      </c>
      <c r="F34" s="15"/>
      <c r="G34" s="16"/>
      <c r="H34" s="17"/>
      <c r="I34" s="18">
        <f t="shared" si="18"/>
        <v>0</v>
      </c>
      <c r="J34" s="19">
        <f t="shared" si="19"/>
        <v>0</v>
      </c>
    </row>
    <row r="35" spans="2:10" x14ac:dyDescent="0.25">
      <c r="B35" s="13" t="s">
        <v>61</v>
      </c>
      <c r="C35" s="32" t="s">
        <v>87</v>
      </c>
      <c r="D35" s="14" t="s">
        <v>22</v>
      </c>
      <c r="E35" s="15">
        <v>50</v>
      </c>
      <c r="F35" s="15"/>
      <c r="G35" s="16"/>
      <c r="H35" s="17"/>
      <c r="I35" s="18">
        <f t="shared" si="18"/>
        <v>0</v>
      </c>
      <c r="J35" s="19">
        <f t="shared" si="19"/>
        <v>0</v>
      </c>
    </row>
    <row r="36" spans="2:10" x14ac:dyDescent="0.25">
      <c r="B36" s="4">
        <v>6</v>
      </c>
      <c r="C36" s="7" t="s">
        <v>88</v>
      </c>
      <c r="D36" s="8"/>
      <c r="E36" s="8"/>
      <c r="F36" s="8"/>
      <c r="G36" s="9"/>
      <c r="H36" s="10"/>
      <c r="I36" s="11"/>
      <c r="J36" s="12">
        <f>SUM(J37:J42)</f>
        <v>0</v>
      </c>
    </row>
    <row r="37" spans="2:10" x14ac:dyDescent="0.25">
      <c r="B37" s="13" t="s">
        <v>37</v>
      </c>
      <c r="C37" s="32" t="s">
        <v>89</v>
      </c>
      <c r="D37" s="14" t="s">
        <v>24</v>
      </c>
      <c r="E37" s="15">
        <v>8</v>
      </c>
      <c r="F37" s="15"/>
      <c r="G37" s="16"/>
      <c r="H37" s="17"/>
      <c r="I37" s="18">
        <f t="shared" ref="I37:I38" si="20">H37+G37</f>
        <v>0</v>
      </c>
      <c r="J37" s="19">
        <f>I37*F37</f>
        <v>0</v>
      </c>
    </row>
    <row r="38" spans="2:10" x14ac:dyDescent="0.25">
      <c r="B38" s="13" t="s">
        <v>63</v>
      </c>
      <c r="C38" s="32" t="s">
        <v>90</v>
      </c>
      <c r="D38" s="14" t="s">
        <v>24</v>
      </c>
      <c r="E38" s="15">
        <v>44</v>
      </c>
      <c r="F38" s="15"/>
      <c r="G38" s="16"/>
      <c r="H38" s="17"/>
      <c r="I38" s="18">
        <f t="shared" si="20"/>
        <v>0</v>
      </c>
      <c r="J38" s="19">
        <f>I38*F38</f>
        <v>0</v>
      </c>
    </row>
    <row r="39" spans="2:10" x14ac:dyDescent="0.25">
      <c r="B39" s="13" t="s">
        <v>38</v>
      </c>
      <c r="C39" s="31" t="s">
        <v>91</v>
      </c>
      <c r="D39" s="14" t="s">
        <v>24</v>
      </c>
      <c r="E39" s="15">
        <v>4</v>
      </c>
      <c r="F39" s="15"/>
      <c r="G39" s="16"/>
      <c r="H39" s="17"/>
      <c r="I39" s="18">
        <f t="shared" ref="I39:I41" si="21">H39+G39</f>
        <v>0</v>
      </c>
      <c r="J39" s="19">
        <f t="shared" ref="J39:J41" si="22">I39*F39</f>
        <v>0</v>
      </c>
    </row>
    <row r="40" spans="2:10" x14ac:dyDescent="0.25">
      <c r="B40" s="13" t="s">
        <v>39</v>
      </c>
      <c r="C40" s="31" t="s">
        <v>92</v>
      </c>
      <c r="D40" s="14" t="s">
        <v>24</v>
      </c>
      <c r="E40" s="15">
        <v>42</v>
      </c>
      <c r="F40" s="15"/>
      <c r="G40" s="16"/>
      <c r="H40" s="17"/>
      <c r="I40" s="18">
        <f t="shared" si="21"/>
        <v>0</v>
      </c>
      <c r="J40" s="19">
        <f t="shared" si="22"/>
        <v>0</v>
      </c>
    </row>
    <row r="41" spans="2:10" x14ac:dyDescent="0.25">
      <c r="B41" s="13" t="s">
        <v>58</v>
      </c>
      <c r="C41" s="31" t="s">
        <v>93</v>
      </c>
      <c r="D41" s="14" t="s">
        <v>24</v>
      </c>
      <c r="E41" s="15">
        <v>8</v>
      </c>
      <c r="F41" s="15"/>
      <c r="G41" s="16"/>
      <c r="H41" s="17"/>
      <c r="I41" s="18">
        <f t="shared" si="21"/>
        <v>0</v>
      </c>
      <c r="J41" s="19">
        <f t="shared" si="22"/>
        <v>0</v>
      </c>
    </row>
    <row r="42" spans="2:10" x14ac:dyDescent="0.25">
      <c r="B42" s="13" t="s">
        <v>50</v>
      </c>
      <c r="C42" s="31" t="s">
        <v>94</v>
      </c>
      <c r="D42" s="14" t="s">
        <v>24</v>
      </c>
      <c r="E42" s="15">
        <v>8</v>
      </c>
      <c r="F42" s="15"/>
      <c r="G42" s="16"/>
      <c r="H42" s="17"/>
      <c r="I42" s="18">
        <f t="shared" ref="I42" si="23">H42+G42</f>
        <v>0</v>
      </c>
      <c r="J42" s="19">
        <f t="shared" ref="J42" si="24">I42*F42</f>
        <v>0</v>
      </c>
    </row>
    <row r="43" spans="2:10" x14ac:dyDescent="0.25">
      <c r="B43" s="4">
        <v>8</v>
      </c>
      <c r="C43" s="7" t="s">
        <v>41</v>
      </c>
      <c r="D43" s="8"/>
      <c r="E43" s="8"/>
      <c r="F43" s="8"/>
      <c r="G43" s="9"/>
      <c r="H43" s="10"/>
      <c r="I43" s="11"/>
      <c r="J43" s="12">
        <f>SUM(J44:J44)</f>
        <v>0</v>
      </c>
    </row>
    <row r="44" spans="2:10" x14ac:dyDescent="0.25">
      <c r="B44" s="13" t="s">
        <v>40</v>
      </c>
      <c r="C44" s="32" t="s">
        <v>95</v>
      </c>
      <c r="D44" s="14" t="s">
        <v>22</v>
      </c>
      <c r="E44" s="15">
        <v>83</v>
      </c>
      <c r="F44" s="15"/>
      <c r="G44" s="16"/>
      <c r="H44" s="17"/>
      <c r="I44" s="18">
        <f>H44+G44</f>
        <v>0</v>
      </c>
      <c r="J44" s="19">
        <f>I44*F44</f>
        <v>0</v>
      </c>
    </row>
    <row r="45" spans="2:10" x14ac:dyDescent="0.25">
      <c r="B45" s="4">
        <v>9</v>
      </c>
      <c r="C45" s="7" t="s">
        <v>57</v>
      </c>
      <c r="D45" s="8"/>
      <c r="E45" s="8"/>
      <c r="F45" s="8"/>
      <c r="G45" s="9"/>
      <c r="H45" s="10"/>
      <c r="I45" s="11"/>
      <c r="J45" s="12">
        <f>SUM(J46:J46)</f>
        <v>0</v>
      </c>
    </row>
    <row r="46" spans="2:10" x14ac:dyDescent="0.25">
      <c r="B46" s="13" t="s">
        <v>42</v>
      </c>
      <c r="C46" s="31" t="s">
        <v>96</v>
      </c>
      <c r="D46" s="14" t="s">
        <v>22</v>
      </c>
      <c r="E46" s="17">
        <v>83</v>
      </c>
      <c r="F46" s="17"/>
      <c r="G46" s="16"/>
      <c r="H46" s="17"/>
      <c r="I46" s="18">
        <f>H46+G46</f>
        <v>0</v>
      </c>
      <c r="J46" s="19">
        <f t="shared" ref="J46" si="25">I46*F46</f>
        <v>0</v>
      </c>
    </row>
    <row r="47" spans="2:10" x14ac:dyDescent="0.25">
      <c r="B47" s="4">
        <v>10</v>
      </c>
      <c r="C47" s="7" t="s">
        <v>60</v>
      </c>
      <c r="D47" s="8"/>
      <c r="E47" s="8"/>
      <c r="F47" s="8"/>
      <c r="G47" s="9"/>
      <c r="H47" s="10"/>
      <c r="I47" s="11"/>
      <c r="J47" s="12">
        <f>SUM(J48:J48)</f>
        <v>0</v>
      </c>
    </row>
    <row r="48" spans="2:10" x14ac:dyDescent="0.25">
      <c r="B48" s="13" t="s">
        <v>43</v>
      </c>
      <c r="C48" s="23" t="s">
        <v>44</v>
      </c>
      <c r="D48" s="14" t="s">
        <v>45</v>
      </c>
      <c r="E48" s="15">
        <v>3</v>
      </c>
      <c r="F48" s="15"/>
      <c r="G48" s="16"/>
      <c r="H48" s="17"/>
      <c r="I48" s="18">
        <f>H48+G48</f>
        <v>0</v>
      </c>
      <c r="J48" s="19">
        <f>I48*F48</f>
        <v>0</v>
      </c>
    </row>
    <row r="49" spans="2:10" x14ac:dyDescent="0.25">
      <c r="B49" s="4">
        <v>11</v>
      </c>
      <c r="C49" s="7" t="s">
        <v>55</v>
      </c>
      <c r="D49" s="8"/>
      <c r="E49" s="8"/>
      <c r="F49" s="8"/>
      <c r="G49" s="9"/>
      <c r="H49" s="10"/>
      <c r="I49" s="11"/>
      <c r="J49" s="12">
        <f>SUM(J50:J66)</f>
        <v>0</v>
      </c>
    </row>
    <row r="50" spans="2:10" x14ac:dyDescent="0.25">
      <c r="B50" s="21" t="s">
        <v>97</v>
      </c>
      <c r="C50" s="22" t="s">
        <v>98</v>
      </c>
      <c r="D50" s="14"/>
      <c r="E50" s="15"/>
      <c r="F50" s="15"/>
      <c r="G50" s="16"/>
      <c r="H50" s="17"/>
      <c r="I50" s="18"/>
      <c r="J50" s="19"/>
    </row>
    <row r="51" spans="2:10" x14ac:dyDescent="0.25">
      <c r="B51" s="21" t="s">
        <v>99</v>
      </c>
      <c r="C51" s="22" t="s">
        <v>105</v>
      </c>
      <c r="D51" s="14" t="s">
        <v>2</v>
      </c>
      <c r="E51" s="15">
        <v>804</v>
      </c>
      <c r="F51" s="15"/>
      <c r="G51" s="16"/>
      <c r="H51" s="17"/>
      <c r="I51" s="18">
        <f t="shared" ref="I51:I55" si="26">H51+G51</f>
        <v>0</v>
      </c>
      <c r="J51" s="19">
        <f t="shared" ref="J51:J55" si="27">I51*F51</f>
        <v>0</v>
      </c>
    </row>
    <row r="52" spans="2:10" x14ac:dyDescent="0.25">
      <c r="B52" s="21" t="s">
        <v>106</v>
      </c>
      <c r="C52" s="22" t="s">
        <v>104</v>
      </c>
      <c r="D52" s="14" t="s">
        <v>100</v>
      </c>
      <c r="E52" s="15">
        <v>161</v>
      </c>
      <c r="F52" s="15"/>
      <c r="G52" s="16"/>
      <c r="H52" s="17"/>
      <c r="I52" s="18">
        <f t="shared" si="26"/>
        <v>0</v>
      </c>
      <c r="J52" s="19">
        <f t="shared" si="27"/>
        <v>0</v>
      </c>
    </row>
    <row r="53" spans="2:10" x14ac:dyDescent="0.25">
      <c r="B53" s="21" t="s">
        <v>107</v>
      </c>
      <c r="C53" s="22" t="s">
        <v>103</v>
      </c>
      <c r="D53" s="14" t="s">
        <v>100</v>
      </c>
      <c r="E53" s="15">
        <v>250</v>
      </c>
      <c r="F53" s="15"/>
      <c r="G53" s="16"/>
      <c r="H53" s="17"/>
      <c r="I53" s="18">
        <f t="shared" si="26"/>
        <v>0</v>
      </c>
      <c r="J53" s="19">
        <f t="shared" si="27"/>
        <v>0</v>
      </c>
    </row>
    <row r="54" spans="2:10" x14ac:dyDescent="0.25">
      <c r="B54" s="21" t="s">
        <v>108</v>
      </c>
      <c r="C54" s="22" t="s">
        <v>102</v>
      </c>
      <c r="D54" s="14" t="s">
        <v>22</v>
      </c>
      <c r="E54" s="15">
        <v>25</v>
      </c>
      <c r="F54" s="15"/>
      <c r="G54" s="16"/>
      <c r="H54" s="17"/>
      <c r="I54" s="18">
        <f t="shared" si="26"/>
        <v>0</v>
      </c>
      <c r="J54" s="19">
        <f t="shared" si="27"/>
        <v>0</v>
      </c>
    </row>
    <row r="55" spans="2:10" x14ac:dyDescent="0.25">
      <c r="B55" s="21" t="s">
        <v>109</v>
      </c>
      <c r="C55" s="22" t="s">
        <v>101</v>
      </c>
      <c r="D55" s="14" t="s">
        <v>79</v>
      </c>
      <c r="E55" s="15">
        <v>1.19</v>
      </c>
      <c r="F55" s="15"/>
      <c r="G55" s="16"/>
      <c r="H55" s="17"/>
      <c r="I55" s="18">
        <f t="shared" si="26"/>
        <v>0</v>
      </c>
      <c r="J55" s="19">
        <f t="shared" si="27"/>
        <v>0</v>
      </c>
    </row>
    <row r="56" spans="2:10" x14ac:dyDescent="0.25">
      <c r="B56" s="21"/>
      <c r="C56" s="22"/>
      <c r="D56" s="14"/>
      <c r="E56" s="15"/>
      <c r="F56" s="15"/>
      <c r="G56" s="16"/>
      <c r="H56" s="17"/>
      <c r="I56" s="18"/>
      <c r="J56" s="19"/>
    </row>
    <row r="57" spans="2:10" x14ac:dyDescent="0.25">
      <c r="B57" s="21"/>
      <c r="C57" s="22"/>
      <c r="D57" s="14"/>
      <c r="E57" s="15"/>
      <c r="F57" s="15"/>
      <c r="G57" s="16"/>
      <c r="H57" s="17"/>
      <c r="I57" s="18"/>
      <c r="J57" s="19"/>
    </row>
    <row r="58" spans="2:10" x14ac:dyDescent="0.25">
      <c r="B58" s="21"/>
      <c r="C58" s="22"/>
      <c r="D58" s="14"/>
      <c r="E58" s="15"/>
      <c r="F58" s="15"/>
      <c r="G58" s="16"/>
      <c r="H58" s="17"/>
      <c r="I58" s="18"/>
      <c r="J58" s="19"/>
    </row>
    <row r="59" spans="2:10" x14ac:dyDescent="0.25">
      <c r="B59" s="21"/>
      <c r="C59" s="22"/>
      <c r="D59" s="14"/>
      <c r="E59" s="15"/>
      <c r="F59" s="15"/>
      <c r="G59" s="16"/>
      <c r="H59" s="17"/>
      <c r="I59" s="18"/>
      <c r="J59" s="19"/>
    </row>
    <row r="60" spans="2:10" x14ac:dyDescent="0.25">
      <c r="B60" s="21"/>
      <c r="C60" s="22"/>
      <c r="D60" s="14"/>
      <c r="E60" s="15"/>
      <c r="F60" s="15"/>
      <c r="G60" s="16"/>
      <c r="H60" s="17"/>
      <c r="I60" s="18"/>
      <c r="J60" s="19"/>
    </row>
    <row r="61" spans="2:10" x14ac:dyDescent="0.25">
      <c r="B61" s="21"/>
      <c r="C61" s="22"/>
      <c r="D61" s="14"/>
      <c r="E61" s="15"/>
      <c r="F61" s="15"/>
      <c r="G61" s="16"/>
      <c r="H61" s="17"/>
      <c r="I61" s="18"/>
      <c r="J61" s="19"/>
    </row>
    <row r="62" spans="2:10" x14ac:dyDescent="0.25">
      <c r="B62" s="21"/>
      <c r="C62" s="22"/>
      <c r="D62" s="14"/>
      <c r="E62" s="15"/>
      <c r="F62" s="15"/>
      <c r="G62" s="16"/>
      <c r="H62" s="17"/>
      <c r="I62" s="18"/>
      <c r="J62" s="19"/>
    </row>
    <row r="63" spans="2:10" x14ac:dyDescent="0.25">
      <c r="B63" s="21"/>
      <c r="C63" s="22"/>
      <c r="D63" s="14"/>
      <c r="E63" s="15"/>
      <c r="F63" s="15"/>
      <c r="G63" s="16"/>
      <c r="H63" s="17"/>
      <c r="I63" s="18"/>
      <c r="J63" s="19"/>
    </row>
    <row r="64" spans="2:10" x14ac:dyDescent="0.25">
      <c r="B64" s="21"/>
      <c r="C64" s="22"/>
      <c r="D64" s="14"/>
      <c r="E64" s="15"/>
      <c r="F64" s="15"/>
      <c r="G64" s="16"/>
      <c r="H64" s="17"/>
      <c r="I64" s="18"/>
      <c r="J64" s="19"/>
    </row>
    <row r="65" spans="2:10" x14ac:dyDescent="0.25">
      <c r="B65" s="21"/>
      <c r="C65" s="22"/>
      <c r="D65" s="14"/>
      <c r="E65" s="15"/>
      <c r="F65" s="15"/>
      <c r="G65" s="16"/>
      <c r="H65" s="17"/>
      <c r="I65" s="18"/>
      <c r="J65" s="19"/>
    </row>
    <row r="66" spans="2:10" x14ac:dyDescent="0.25">
      <c r="B66" s="21"/>
      <c r="C66" s="22"/>
      <c r="D66" s="14"/>
      <c r="E66" s="15"/>
      <c r="F66" s="15"/>
      <c r="G66" s="16"/>
      <c r="H66" s="17"/>
      <c r="I66" s="18"/>
      <c r="J66" s="19"/>
    </row>
    <row r="67" spans="2:10" x14ac:dyDescent="0.25">
      <c r="B67" s="24"/>
      <c r="C67" s="25" t="s">
        <v>46</v>
      </c>
      <c r="D67" s="8"/>
      <c r="E67" s="8"/>
      <c r="F67" s="8"/>
      <c r="G67" s="26"/>
      <c r="H67" s="27"/>
      <c r="I67" s="28"/>
      <c r="J67" s="29">
        <f>SUM(J9:J66)/2</f>
        <v>0</v>
      </c>
    </row>
    <row r="70" spans="2:10" ht="13.8" x14ac:dyDescent="0.3">
      <c r="C70" s="34" t="s">
        <v>64</v>
      </c>
    </row>
    <row r="71" spans="2:10" ht="13.95" customHeight="1" x14ac:dyDescent="0.25">
      <c r="C71" s="35" t="s">
        <v>66</v>
      </c>
      <c r="D71" s="35"/>
      <c r="E71" s="35"/>
      <c r="F71" s="35"/>
      <c r="G71" s="35"/>
      <c r="H71" s="35"/>
      <c r="I71" s="35"/>
      <c r="J71" s="35"/>
    </row>
    <row r="72" spans="2:10" x14ac:dyDescent="0.25">
      <c r="C72" s="35"/>
      <c r="D72" s="35"/>
      <c r="E72" s="35"/>
      <c r="F72" s="35"/>
      <c r="G72" s="35"/>
      <c r="H72" s="35"/>
      <c r="I72" s="35"/>
      <c r="J72" s="35"/>
    </row>
    <row r="73" spans="2:10" ht="12" customHeight="1" x14ac:dyDescent="0.25">
      <c r="C73" s="35" t="s">
        <v>67</v>
      </c>
      <c r="D73" s="35"/>
      <c r="E73" s="35"/>
      <c r="F73" s="35"/>
      <c r="G73" s="35"/>
      <c r="H73" s="35"/>
      <c r="I73" s="35"/>
      <c r="J73" s="35"/>
    </row>
    <row r="74" spans="2:10" ht="12" customHeight="1" x14ac:dyDescent="0.25">
      <c r="C74" s="35" t="s">
        <v>65</v>
      </c>
      <c r="D74" s="35"/>
      <c r="E74" s="35"/>
      <c r="F74" s="35"/>
      <c r="G74" s="35"/>
      <c r="H74" s="35"/>
      <c r="I74" s="35"/>
      <c r="J74" s="35"/>
    </row>
  </sheetData>
  <mergeCells count="12">
    <mergeCell ref="C71:J72"/>
    <mergeCell ref="C73:J73"/>
    <mergeCell ref="C74:J74"/>
    <mergeCell ref="I6:I7"/>
    <mergeCell ref="J6:J7"/>
    <mergeCell ref="B8:F8"/>
    <mergeCell ref="B6:B7"/>
    <mergeCell ref="C6:C7"/>
    <mergeCell ref="D6:D7"/>
    <mergeCell ref="F6:F7"/>
    <mergeCell ref="G6:H6"/>
    <mergeCell ref="E6:E7"/>
  </mergeCells>
  <phoneticPr fontId="3" type="noConversion"/>
  <pageMargins left="0.511811024" right="0.511811024" top="0.78740157499999996" bottom="0.78740157499999996" header="0.31496062000000002" footer="0.31496062000000002"/>
  <pageSetup paperSize="9" scale="47" orientation="portrait" r:id="rId1"/>
  <ignoredErrors>
    <ignoredError sqref="J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CIVIL PISCINA</vt:lpstr>
      <vt:lpstr>'PLANILHA CIVIL PISCINA'!Area_de_impressao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Dos Santos Vicente</dc:creator>
  <cp:lastModifiedBy>Tatiana Dos Santos Vicente</cp:lastModifiedBy>
  <cp:lastPrinted>2023-06-06T16:33:04Z</cp:lastPrinted>
  <dcterms:created xsi:type="dcterms:W3CDTF">2023-05-04T19:19:17Z</dcterms:created>
  <dcterms:modified xsi:type="dcterms:W3CDTF">2025-09-03T18:34:40Z</dcterms:modified>
</cp:coreProperties>
</file>